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10" windowHeight="6300" tabRatio="850" activeTab="7"/>
  </bookViews>
  <sheets>
    <sheet name="При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9" sheetId="8" r:id="rId8"/>
  </sheets>
  <definedNames>
    <definedName name="sub_904" localSheetId="7">'Прил.9'!$A$14</definedName>
    <definedName name="sub_905" localSheetId="7">'Прил.9'!$A$15</definedName>
    <definedName name="_xlnm.Print_Area" localSheetId="0">'При.1'!$A$1:$B$27</definedName>
    <definedName name="_xlnm.Print_Area" localSheetId="2">'Прил.3'!$A$1:$B$58</definedName>
  </definedNames>
  <calcPr fullCalcOnLoad="1"/>
</workbook>
</file>

<file path=xl/sharedStrings.xml><?xml version="1.0" encoding="utf-8"?>
<sst xmlns="http://schemas.openxmlformats.org/spreadsheetml/2006/main" count="357" uniqueCount="255">
  <si>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</si>
  <si>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</si>
  <si>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</si>
  <si>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</si>
  <si>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</si>
  <si>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</si>
  <si>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</si>
  <si>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</si>
  <si>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</si>
  <si>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</si>
  <si>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</si>
  <si>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</si>
  <si>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</si>
  <si>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</si>
  <si>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</si>
  <si>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</si>
  <si>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</si>
  <si>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</si>
  <si>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</si>
  <si>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</si>
  <si>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</si>
  <si>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</si>
  <si>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</si>
  <si>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</si>
  <si>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</si>
  <si>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</si>
  <si>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</si>
  <si>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</si>
  <si>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</si>
  <si>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</si>
  <si>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</si>
  <si>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</si>
  <si>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</si>
  <si>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</si>
  <si>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</si>
  <si>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</si>
  <si>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</si>
  <si>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</si>
  <si>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</si>
  <si>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</si>
  <si>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</si>
  <si>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</si>
  <si>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</si>
  <si>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</si>
  <si>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</si>
  <si>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</si>
  <si>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</si>
  <si>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</si>
  <si>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</si>
  <si>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</si>
  <si>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</si>
  <si>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</si>
  <si>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</si>
  <si>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</si>
  <si>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</si>
  <si>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</si>
  <si>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</si>
  <si>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</si>
  <si>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</si>
  <si>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</si>
  <si>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</si>
  <si>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</si>
  <si>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</si>
  <si>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</si>
  <si>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</si>
  <si>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</si>
  <si>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</si>
  <si>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</si>
  <si>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</si>
  <si>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</si>
  <si>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</si>
  <si>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</si>
  <si>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</si>
  <si>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</si>
  <si>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</si>
  <si>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</si>
  <si>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</si>
  <si>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</si>
  <si>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</si>
  <si>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</si>
  <si>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</si>
  <si>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</si>
  <si>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</si>
  <si>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</si>
  <si>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</si>
  <si>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</si>
  <si>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</si>
  <si>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</si>
  <si>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</si>
  <si>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</si>
  <si>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</si>
  <si>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</si>
  <si>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</si>
  <si>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</si>
  <si>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</si>
  <si>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</si>
  <si>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</si>
  <si>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</si>
  <si>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</si>
  <si>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</si>
  <si>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</si>
  <si>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</si>
  <si>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</si>
  <si>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</si>
  <si>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</si>
  <si>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</si>
  <si>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</si>
  <si>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</si>
  <si>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</si>
  <si>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</si>
  <si>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</si>
  <si>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</si>
  <si>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</si>
  <si>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</si>
  <si>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</si>
  <si>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</si>
  <si>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</si>
  <si>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</si>
  <si>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</si>
  <si>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</si>
  <si>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</si>
  <si>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</si>
  <si>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ОАО "Кадошкинский электротехнический завод"</t>
  </si>
  <si>
    <t>1311000012</t>
  </si>
  <si>
    <t>131101001</t>
  </si>
  <si>
    <t>п.Кадошкино, ул.Заводская, д.1.</t>
  </si>
  <si>
    <t>газета "Известия Мордовии"</t>
  </si>
  <si>
    <t>производство и сбыт тепловой энергии</t>
  </si>
  <si>
    <r>
      <t>Форма 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</si>
  <si>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Приложение 1</t>
  </si>
  <si>
    <t>Приложение 2</t>
  </si>
  <si>
    <t>Приложение 3</t>
  </si>
  <si>
    <t>Приложение 4</t>
  </si>
  <si>
    <t>Показатели, подлежащие раскрытию информации в сфере теплоснабжения и оказания услуг по передаче тепловой энергии</t>
  </si>
  <si>
    <t>Субъект Российской Федерации</t>
  </si>
  <si>
    <t>Республика Мордовия</t>
  </si>
  <si>
    <t>Является ли данное юридическое лицо подразделением (филиалом) другой организации</t>
  </si>
  <si>
    <t>ИНН организации</t>
  </si>
  <si>
    <t>КПП организации</t>
  </si>
  <si>
    <t>Вид деятельности</t>
  </si>
  <si>
    <t>Отчетность представлена без НДС/Организация применяет упрощенную систему налогообложения (выбрать)</t>
  </si>
  <si>
    <t>Муниципальный район (городской округ),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</si>
  <si>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</si>
  <si>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Юридический адрес</t>
  </si>
  <si>
    <t>Почтовый адрес</t>
  </si>
  <si>
    <t>Фактический адрес</t>
  </si>
  <si>
    <t>E-mail организации</t>
  </si>
  <si>
    <t>Web-сайт организации</t>
  </si>
  <si>
    <t>Ф.И.О. руководителя</t>
  </si>
  <si>
    <t>Должность руководителя</t>
  </si>
  <si>
    <t>Контактный телефон руководителя</t>
  </si>
  <si>
    <t>Ф.И.О. главного бухгалтера</t>
  </si>
  <si>
    <t>Контактный телефон главного бухгалтера</t>
  </si>
  <si>
    <t>Ф.И.О должностного лица, ответственного за составление формы</t>
  </si>
  <si>
    <t>Контактный телефон должностного лица, ответственного за составление формы (код, телефон)</t>
  </si>
  <si>
    <t>E-mail должностного лица, ответственного за составление формы</t>
  </si>
  <si>
    <t>Период регулирования (год)</t>
  </si>
  <si>
    <t>нет</t>
  </si>
  <si>
    <t>431900 Республика Мордовия, п. Кадошкино, ул. Заводская 1</t>
  </si>
  <si>
    <t xml:space="preserve">ketz13.narod.ru </t>
  </si>
  <si>
    <t>Репин Юрий Васильевич</t>
  </si>
  <si>
    <t xml:space="preserve">Исполнительный директор ООО Управляющая компания «БЛ ГРУПП», действует на основании доверенности №01 от  28 ноября 2011 года </t>
  </si>
  <si>
    <t>(83448) 2-31-21</t>
  </si>
  <si>
    <t>(83448) 2-32-29</t>
  </si>
  <si>
    <t xml:space="preserve">Орешкин Сергей Борисович  </t>
  </si>
  <si>
    <t>Отчетность представлена без НДС</t>
  </si>
  <si>
    <t>п.Кадошкино</t>
  </si>
  <si>
    <t>прозводство осветительного оборудования</t>
  </si>
  <si>
    <t>Кадошкинский муниципальный район</t>
  </si>
  <si>
    <t xml:space="preserve">1) Квашнина Ольга Васильевна - начальник ПЭО (Приложение 1-4, 8);                  </t>
  </si>
  <si>
    <t>2) Зароченцев Сергей Владимирович - главный инженер (Приложение 5-7, 9)</t>
  </si>
  <si>
    <t>1) (834-48) 2-33-25;                                                                     2)  (834-48) 2-20-88</t>
  </si>
  <si>
    <t>kvashnina@ketz.galad.ru;      zarochintsev@ketz.galad.ru</t>
  </si>
  <si>
    <t>2011 г.</t>
  </si>
  <si>
    <t>Протокол заседания правления Региональной энергетической комиссии Республики Мордовия от 23 декабря 2010г. №107</t>
  </si>
  <si>
    <t>Региональная энергетическая комиссия Республики Мордовия</t>
  </si>
  <si>
    <t>Период действия принятого тарифа</t>
  </si>
  <si>
    <t>с 1.01.2011г. по 31.12.2011г.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</si>
  <si>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</si>
  <si>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 xml:space="preserve"> 2011г.</t>
  </si>
  <si>
    <t xml:space="preserve">  2011г.</t>
  </si>
  <si>
    <t>Приложение 5</t>
  </si>
  <si>
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</si>
  <si>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за  2011 год¹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</si>
  <si>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</si>
  <si>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</si>
  <si>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</si>
  <si>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</si>
  <si>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</si>
  <si>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</si>
  <si>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Главный инженер:                                                           Зароченцев С.В.</t>
  </si>
  <si>
    <t>Начальник ОГЭ :                                                                Камышов А.А.</t>
  </si>
  <si>
    <t>Приложение 6</t>
  </si>
  <si>
    <t>Наименование инвестиционной программы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</si>
  <si>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</si>
  <si>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а) Наименование инвестиционной программы</t>
  </si>
  <si>
    <t>отсутствует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</si>
  <si>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</si>
  <si>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</si>
  <si>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</si>
  <si>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__2011________год, тыс. руб.</t>
  </si>
  <si>
    <t>Источник финансирования</t>
  </si>
  <si>
    <t>Всего, в том числе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</si>
  <si>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</si>
  <si>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</si>
  <si>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</si>
  <si>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Главный инженер:                                                                           Зароченцев С.В.</t>
  </si>
  <si>
    <t>Начальник ОГЭ:                                                                                  Камышов А.А.</t>
  </si>
  <si>
    <t>Приложение 7</t>
  </si>
  <si>
    <t>д) Показатели эффективности реализации инвестиционной программы¹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</si>
  <si>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</si>
  <si>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</si>
  <si>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</si>
  <si>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</si>
  <si>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</si>
  <si>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</si>
  <si>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</si>
  <si>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</si>
  <si>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</si>
  <si>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</si>
  <si>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</si>
  <si>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</si>
  <si>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</si>
  <si>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</si>
  <si>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</si>
  <si>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</si>
  <si>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</si>
  <si>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</si>
  <si>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</si>
  <si>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</si>
  <si>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</si>
  <si>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</si>
  <si>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Главный инженер:                                                            Зароченцев С.В.</t>
  </si>
  <si>
    <t>Начальник ОГЭ:                                                                   Камышов А.А.</t>
  </si>
  <si>
    <t>Приложение 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</si>
  <si>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теплоснабжения* (факт)</t>
  </si>
  <si>
    <t>Отчетный период (год, квартал)</t>
  </si>
  <si>
    <t>N N п/п</t>
  </si>
  <si>
    <t>Значение</t>
  </si>
  <si>
    <t>Количество поданных заявок на подключение к системе теплоснабжения</t>
  </si>
  <si>
    <t>ОАО "КЭТЗ" не имеет на балансе сетей теплоснабжения.Заявки подаются в МП "Кадошкиноэлектротеплосеть"</t>
  </si>
  <si>
    <t>Количество зарегистрированных заявок на подключение к системе теплоснабжения</t>
  </si>
  <si>
    <t>Отсутствуют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</si>
  <si>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</si>
  <si>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</si>
  <si>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(Гкал/час)**</t>
  </si>
  <si>
    <t>Справочно: количество выданных техусловий на подключение</t>
  </si>
  <si>
    <t>Тех. условия на подключение к котельной не запрашивались и не выдавались</t>
  </si>
  <si>
    <t xml:space="preserve">    * Раскрывается регулируемой организацией ежеквартально до 15 числа месяца, следующего за отчетным периодом</t>
  </si>
  <si>
    <t xml:space="preserve">    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</si>
  <si>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Главный инженер:                                           Зароченцев С.В.</t>
  </si>
  <si>
    <t>Начальник ОГЭ:                                                   Камышов А.А.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</si>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</sst>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12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11" borderId="10" xfId="0" applyFont="1" applyFill="1" applyBorder="1" applyAlignment="1">
      <alignment/>
    </xf>
    <xf numFmtId="0" fontId="0" fillId="22" borderId="11" xfId="0" applyFill="1" applyBorder="1" applyAlignment="1">
      <alignment horizontal="center" vertical="center" wrapText="1"/>
    </xf>
    <xf numFmtId="0" fontId="7" fillId="23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13" xfId="0" applyFont="1" applyFill="1" applyBorder="1" applyAlignment="1">
      <alignment horizontal="left" vertical="top" wrapText="1" indent="6"/>
    </xf>
    <xf numFmtId="0" fontId="7" fillId="23" borderId="14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9" fillId="24" borderId="10" xfId="57" applyNumberFormat="1" applyFont="1" applyFill="1" applyBorder="1" applyAlignment="1" applyProtection="1">
      <alignment vertical="center" wrapText="1"/>
      <protection/>
    </xf>
    <xf numFmtId="0" fontId="0" fillId="23" borderId="12" xfId="0" applyFont="1" applyFill="1" applyBorder="1" applyAlignment="1">
      <alignment/>
    </xf>
    <xf numFmtId="0" fontId="1" fillId="0" borderId="0" xfId="54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55" applyFont="1" applyFill="1" applyBorder="1" applyAlignment="1" applyProtection="1">
      <alignment/>
      <protection locked="0"/>
    </xf>
    <xf numFmtId="0" fontId="6" fillId="11" borderId="15" xfId="0" applyFont="1" applyFill="1" applyBorder="1" applyAlignment="1">
      <alignment/>
    </xf>
    <xf numFmtId="0" fontId="6" fillId="11" borderId="10" xfId="0" applyFont="1" applyFill="1" applyBorder="1" applyAlignment="1">
      <alignment vertical="top"/>
    </xf>
    <xf numFmtId="43" fontId="2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6" fillId="11" borderId="10" xfId="54" applyFont="1" applyFill="1" applyBorder="1" applyAlignment="1" applyProtection="1">
      <alignment vertical="center" wrapText="1"/>
      <protection locked="0"/>
    </xf>
    <xf numFmtId="0" fontId="2" fillId="11" borderId="10" xfId="55" applyFont="1" applyFill="1" applyBorder="1" applyAlignment="1" applyProtection="1">
      <alignment/>
      <protection locked="0"/>
    </xf>
    <xf numFmtId="0" fontId="6" fillId="11" borderId="1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7" fillId="0" borderId="10" xfId="0" applyFont="1" applyBorder="1" applyAlignment="1">
      <alignment horizontal="justify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6" fillId="0" borderId="0" xfId="54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30" fillId="0" borderId="10" xfId="0" applyFont="1" applyBorder="1" applyAlignment="1">
      <alignment horizontal="center" wrapText="1"/>
    </xf>
    <xf numFmtId="0" fontId="34" fillId="0" borderId="10" xfId="42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top" wrapText="1"/>
    </xf>
    <xf numFmtId="43" fontId="0" fillId="0" borderId="11" xfId="65" applyFill="1" applyBorder="1" applyAlignment="1">
      <alignment/>
    </xf>
    <xf numFmtId="0" fontId="0" fillId="0" borderId="17" xfId="0" applyFill="1" applyBorder="1" applyAlignment="1">
      <alignment vertical="top" wrapText="1"/>
    </xf>
    <xf numFmtId="43" fontId="0" fillId="0" borderId="18" xfId="0" applyNumberFormat="1" applyFill="1" applyBorder="1" applyAlignment="1">
      <alignment/>
    </xf>
    <xf numFmtId="0" fontId="0" fillId="0" borderId="13" xfId="0" applyFill="1" applyBorder="1" applyAlignment="1">
      <alignment horizontal="left" vertical="top" wrapText="1" indent="2"/>
    </xf>
    <xf numFmtId="0" fontId="0" fillId="0" borderId="12" xfId="0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12" xfId="65" applyFill="1" applyBorder="1" applyAlignment="1">
      <alignment/>
    </xf>
    <xf numFmtId="0" fontId="0" fillId="0" borderId="13" xfId="0" applyFill="1" applyBorder="1" applyAlignment="1">
      <alignment horizontal="left" vertical="top" wrapText="1" indent="6"/>
    </xf>
    <xf numFmtId="170" fontId="7" fillId="0" borderId="12" xfId="65" applyNumberFormat="1" applyFont="1" applyFill="1" applyBorder="1" applyAlignment="1">
      <alignment/>
    </xf>
    <xf numFmtId="43" fontId="7" fillId="0" borderId="12" xfId="65" applyFont="1" applyFill="1" applyBorder="1" applyAlignment="1">
      <alignment horizontal="center"/>
    </xf>
    <xf numFmtId="0" fontId="0" fillId="0" borderId="13" xfId="0" applyFill="1" applyBorder="1" applyAlignment="1">
      <alignment horizontal="left" vertical="top" wrapText="1" indent="7"/>
    </xf>
    <xf numFmtId="0" fontId="0" fillId="0" borderId="19" xfId="0" applyFill="1" applyBorder="1" applyAlignment="1">
      <alignment horizontal="left" vertical="top" wrapText="1" indent="2"/>
    </xf>
    <xf numFmtId="43" fontId="0" fillId="0" borderId="20" xfId="65" applyFill="1" applyBorder="1" applyAlignment="1">
      <alignment/>
    </xf>
    <xf numFmtId="0" fontId="0" fillId="0" borderId="21" xfId="0" applyFill="1" applyBorder="1" applyAlignment="1">
      <alignment vertical="top" wrapText="1"/>
    </xf>
    <xf numFmtId="43" fontId="10" fillId="0" borderId="22" xfId="65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70" fontId="0" fillId="0" borderId="18" xfId="65" applyNumberFormat="1" applyFill="1" applyBorder="1" applyAlignment="1">
      <alignment/>
    </xf>
    <xf numFmtId="171" fontId="0" fillId="0" borderId="11" xfId="65" applyNumberFormat="1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/>
    </xf>
    <xf numFmtId="43" fontId="0" fillId="0" borderId="25" xfId="65" applyFill="1" applyBorder="1" applyAlignment="1">
      <alignment/>
    </xf>
    <xf numFmtId="0" fontId="0" fillId="0" borderId="26" xfId="0" applyFill="1" applyBorder="1" applyAlignment="1">
      <alignment vertical="top" wrapText="1"/>
    </xf>
    <xf numFmtId="49" fontId="9" fillId="0" borderId="10" xfId="57" applyNumberFormat="1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 indent="6"/>
    </xf>
    <xf numFmtId="43" fontId="7" fillId="0" borderId="12" xfId="65" applyFont="1" applyFill="1" applyBorder="1" applyAlignment="1">
      <alignment/>
    </xf>
    <xf numFmtId="49" fontId="9" fillId="0" borderId="10" xfId="57" applyNumberFormat="1" applyFont="1" applyFill="1" applyBorder="1" applyAlignment="1" applyProtection="1">
      <alignment horizontal="left" vertical="center" wrapText="1" indent="1"/>
      <protection/>
    </xf>
    <xf numFmtId="172" fontId="7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3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/>
    </xf>
    <xf numFmtId="0" fontId="6" fillId="11" borderId="13" xfId="0" applyFont="1" applyFill="1" applyBorder="1" applyAlignment="1">
      <alignment horizontal="left" vertical="top"/>
    </xf>
    <xf numFmtId="0" fontId="28" fillId="0" borderId="10" xfId="0" applyFont="1" applyBorder="1" applyAlignment="1">
      <alignment horizont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11" borderId="29" xfId="0" applyFont="1" applyFill="1" applyBorder="1" applyAlignment="1">
      <alignment horizontal="left" vertical="top"/>
    </xf>
    <xf numFmtId="0" fontId="6" fillId="11" borderId="10" xfId="0" applyFont="1" applyFill="1" applyBorder="1" applyAlignment="1">
      <alignment horizontal="center" vertical="top"/>
    </xf>
    <xf numFmtId="0" fontId="6" fillId="11" borderId="30" xfId="0" applyFont="1" applyFill="1" applyBorder="1" applyAlignment="1">
      <alignment horizontal="center" vertical="top"/>
    </xf>
    <xf numFmtId="0" fontId="6" fillId="11" borderId="31" xfId="0" applyFont="1" applyFill="1" applyBorder="1" applyAlignment="1">
      <alignment horizontal="left" vertical="center"/>
    </xf>
    <xf numFmtId="0" fontId="6" fillId="11" borderId="32" xfId="0" applyFont="1" applyFill="1" applyBorder="1" applyAlignment="1">
      <alignment horizontal="left" vertical="center"/>
    </xf>
    <xf numFmtId="0" fontId="1" fillId="11" borderId="15" xfId="54" applyFont="1" applyFill="1" applyBorder="1" applyAlignment="1" applyProtection="1">
      <alignment horizontal="center" vertical="center" wrapText="1"/>
      <protection locked="0"/>
    </xf>
    <xf numFmtId="0" fontId="1" fillId="11" borderId="33" xfId="54" applyFont="1" applyFill="1" applyBorder="1" applyAlignment="1" applyProtection="1">
      <alignment horizontal="center" vertical="center" wrapText="1"/>
      <protection locked="0"/>
    </xf>
    <xf numFmtId="0" fontId="1" fillId="11" borderId="34" xfId="54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left" vertical="top"/>
    </xf>
    <xf numFmtId="0" fontId="6" fillId="0" borderId="42" xfId="0" applyFont="1" applyFill="1" applyBorder="1" applyAlignment="1">
      <alignment horizontal="left" vertical="top"/>
    </xf>
    <xf numFmtId="0" fontId="0" fillId="10" borderId="43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6" fillId="11" borderId="44" xfId="0" applyFont="1" applyFill="1" applyBorder="1" applyAlignment="1">
      <alignment horizontal="left" vertical="top"/>
    </xf>
    <xf numFmtId="0" fontId="6" fillId="11" borderId="10" xfId="0" applyFont="1" applyFill="1" applyBorder="1" applyAlignment="1">
      <alignment horizontal="left" vertical="top"/>
    </xf>
    <xf numFmtId="0" fontId="3" fillId="11" borderId="45" xfId="55" applyFont="1" applyFill="1" applyBorder="1" applyAlignment="1" applyProtection="1">
      <alignment horizontal="center"/>
      <protection locked="0"/>
    </xf>
    <xf numFmtId="0" fontId="3" fillId="11" borderId="46" xfId="55" applyFont="1" applyFill="1" applyBorder="1" applyAlignment="1" applyProtection="1">
      <alignment horizontal="center"/>
      <protection locked="0"/>
    </xf>
    <xf numFmtId="0" fontId="3" fillId="11" borderId="47" xfId="55" applyFont="1" applyFill="1" applyBorder="1" applyAlignment="1" applyProtection="1">
      <alignment horizontal="center"/>
      <protection locked="0"/>
    </xf>
    <xf numFmtId="0" fontId="0" fillId="0" borderId="42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49" xfId="54" applyFont="1" applyFill="1" applyBorder="1" applyAlignment="1" applyProtection="1">
      <alignment horizontal="center" vertical="center" wrapText="1"/>
      <protection locked="0"/>
    </xf>
    <xf numFmtId="0" fontId="25" fillId="0" borderId="50" xfId="54" applyFont="1" applyFill="1" applyBorder="1" applyAlignment="1" applyProtection="1">
      <alignment horizontal="center" vertical="center" wrapText="1"/>
      <protection locked="0"/>
    </xf>
    <xf numFmtId="0" fontId="25" fillId="0" borderId="51" xfId="54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NumberFormat="1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vertical="top" wrapText="1"/>
    </xf>
    <xf numFmtId="0" fontId="6" fillId="11" borderId="52" xfId="0" applyFont="1" applyFill="1" applyBorder="1" applyAlignment="1">
      <alignment horizontal="left" vertical="center"/>
    </xf>
    <xf numFmtId="0" fontId="6" fillId="11" borderId="53" xfId="0" applyFont="1" applyFill="1" applyBorder="1" applyAlignment="1">
      <alignment horizontal="center"/>
    </xf>
    <xf numFmtId="0" fontId="6" fillId="11" borderId="54" xfId="0" applyFont="1" applyFill="1" applyBorder="1" applyAlignment="1">
      <alignment horizontal="center"/>
    </xf>
    <xf numFmtId="0" fontId="6" fillId="11" borderId="55" xfId="0" applyFont="1" applyFill="1" applyBorder="1" applyAlignment="1">
      <alignment horizontal="left" vertical="center"/>
    </xf>
    <xf numFmtId="0" fontId="6" fillId="11" borderId="56" xfId="0" applyFont="1" applyFill="1" applyBorder="1" applyAlignment="1">
      <alignment horizontal="center"/>
    </xf>
    <xf numFmtId="0" fontId="6" fillId="11" borderId="57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left" vertical="center"/>
    </xf>
    <xf numFmtId="0" fontId="6" fillId="11" borderId="58" xfId="0" applyFont="1" applyFill="1" applyBorder="1" applyAlignment="1">
      <alignment horizontal="center" vertical="top"/>
    </xf>
    <xf numFmtId="0" fontId="6" fillId="11" borderId="59" xfId="0" applyFont="1" applyFill="1" applyBorder="1" applyAlignment="1">
      <alignment horizontal="center" vertical="top"/>
    </xf>
    <xf numFmtId="0" fontId="6" fillId="11" borderId="60" xfId="0" applyFont="1" applyFill="1" applyBorder="1" applyAlignment="1">
      <alignment horizontal="center" vertical="top"/>
    </xf>
    <xf numFmtId="0" fontId="6" fillId="11" borderId="61" xfId="0" applyFont="1" applyFill="1" applyBorder="1" applyAlignment="1">
      <alignment horizontal="center" vertical="top"/>
    </xf>
    <xf numFmtId="0" fontId="6" fillId="11" borderId="26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0" fillId="23" borderId="15" xfId="0" applyFill="1" applyBorder="1" applyAlignment="1">
      <alignment horizontal="center" wrapText="1"/>
    </xf>
    <xf numFmtId="0" fontId="0" fillId="23" borderId="34" xfId="0" applyFill="1" applyBorder="1" applyAlignment="1">
      <alignment horizont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23" borderId="62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10" borderId="64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 wrapText="1"/>
    </xf>
    <xf numFmtId="0" fontId="0" fillId="2" borderId="65" xfId="0" applyFill="1" applyBorder="1" applyAlignment="1">
      <alignment/>
    </xf>
    <xf numFmtId="43" fontId="0" fillId="23" borderId="66" xfId="65" applyFill="1" applyBorder="1" applyAlignment="1">
      <alignment/>
    </xf>
    <xf numFmtId="0" fontId="0" fillId="23" borderId="67" xfId="0" applyFill="1" applyBorder="1" applyAlignment="1">
      <alignment/>
    </xf>
    <xf numFmtId="0" fontId="0" fillId="2" borderId="68" xfId="0" applyFill="1" applyBorder="1" applyAlignment="1">
      <alignment wrapText="1"/>
    </xf>
    <xf numFmtId="43" fontId="0" fillId="23" borderId="68" xfId="65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11" borderId="69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11" borderId="4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2" fillId="10" borderId="26" xfId="53" applyFont="1" applyFill="1" applyBorder="1" applyAlignment="1" applyProtection="1">
      <alignment horizontal="center" vertical="center" wrapText="1"/>
      <protection/>
    </xf>
    <xf numFmtId="0" fontId="2" fillId="10" borderId="52" xfId="53" applyFont="1" applyFill="1" applyBorder="1" applyAlignment="1" applyProtection="1">
      <alignment horizontal="center" vertical="center" wrapText="1"/>
      <protection/>
    </xf>
    <xf numFmtId="0" fontId="2" fillId="10" borderId="54" xfId="53" applyFont="1" applyFill="1" applyBorder="1" applyAlignment="1" applyProtection="1">
      <alignment horizontal="center" vertical="center" wrapText="1"/>
      <protection/>
    </xf>
    <xf numFmtId="0" fontId="2" fillId="10" borderId="55" xfId="53" applyFont="1" applyFill="1" applyBorder="1" applyAlignment="1" applyProtection="1">
      <alignment horizontal="center" vertical="center" wrapText="1"/>
      <protection/>
    </xf>
    <xf numFmtId="0" fontId="2" fillId="10" borderId="57" xfId="53" applyFont="1" applyFill="1" applyBorder="1" applyAlignment="1" applyProtection="1">
      <alignment horizontal="center" vertical="center" wrapText="1"/>
      <protection/>
    </xf>
    <xf numFmtId="0" fontId="2" fillId="6" borderId="53" xfId="53" applyFont="1" applyFill="1" applyBorder="1" applyAlignment="1" applyProtection="1">
      <alignment horizontal="center" vertical="center" wrapText="1"/>
      <protection/>
    </xf>
    <xf numFmtId="0" fontId="2" fillId="6" borderId="70" xfId="53" applyFont="1" applyFill="1" applyBorder="1" applyAlignment="1" applyProtection="1">
      <alignment horizontal="center" vertical="center" wrapText="1"/>
      <protection/>
    </xf>
    <xf numFmtId="0" fontId="2" fillId="6" borderId="54" xfId="53" applyFont="1" applyFill="1" applyBorder="1" applyAlignment="1" applyProtection="1">
      <alignment horizontal="center" vertical="center" wrapText="1"/>
      <protection/>
    </xf>
    <xf numFmtId="0" fontId="2" fillId="2" borderId="71" xfId="53" applyFont="1" applyFill="1" applyBorder="1" applyAlignment="1" applyProtection="1">
      <alignment horizontal="left" wrapText="1"/>
      <protection/>
    </xf>
    <xf numFmtId="2" fontId="3" fillId="23" borderId="72" xfId="53" applyNumberFormat="1" applyFont="1" applyFill="1" applyBorder="1" applyAlignment="1" applyProtection="1">
      <alignment horizontal="center"/>
      <protection/>
    </xf>
    <xf numFmtId="2" fontId="3" fillId="23" borderId="73" xfId="53" applyNumberFormat="1" applyFont="1" applyFill="1" applyBorder="1" applyAlignment="1" applyProtection="1">
      <alignment horizontal="center"/>
      <protection/>
    </xf>
    <xf numFmtId="2" fontId="3" fillId="23" borderId="74" xfId="53" applyNumberFormat="1" applyFont="1" applyFill="1" applyBorder="1" applyAlignment="1" applyProtection="1">
      <alignment horizontal="center"/>
      <protection/>
    </xf>
    <xf numFmtId="0" fontId="2" fillId="2" borderId="75" xfId="53" applyFont="1" applyFill="1" applyBorder="1" applyAlignment="1" applyProtection="1">
      <alignment horizontal="left" wrapText="1"/>
      <protection/>
    </xf>
    <xf numFmtId="2" fontId="3" fillId="23" borderId="63" xfId="53" applyNumberFormat="1" applyFont="1" applyFill="1" applyBorder="1" applyAlignment="1" applyProtection="1">
      <alignment horizontal="center" wrapText="1"/>
      <protection locked="0"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2" fontId="0" fillId="23" borderId="76" xfId="0" applyNumberFormat="1" applyFill="1" applyBorder="1" applyAlignment="1">
      <alignment horizontal="center"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75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0" fontId="3" fillId="2" borderId="75" xfId="56" applyFont="1" applyFill="1" applyBorder="1" applyAlignment="1" applyProtection="1">
      <alignment horizontal="left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63" xfId="53" applyNumberFormat="1" applyFont="1" applyFill="1" applyBorder="1" applyAlignment="1" applyProtection="1">
      <alignment horizontal="center" wrapText="1"/>
      <protection locked="0"/>
    </xf>
    <xf numFmtId="0" fontId="36" fillId="2" borderId="77" xfId="53" applyFont="1" applyFill="1" applyBorder="1" applyAlignment="1" applyProtection="1">
      <alignment horizontal="left" wrapText="1"/>
      <protection/>
    </xf>
    <xf numFmtId="3" fontId="3" fillId="23" borderId="78" xfId="53" applyNumberFormat="1" applyFont="1" applyFill="1" applyBorder="1" applyAlignment="1" applyProtection="1">
      <alignment horizontal="center" wrapText="1"/>
      <protection locked="0"/>
    </xf>
    <xf numFmtId="4" fontId="3" fillId="23" borderId="79" xfId="53" applyNumberFormat="1" applyFont="1" applyFill="1" applyBorder="1" applyAlignment="1" applyProtection="1">
      <alignment horizontal="center" wrapText="1"/>
      <protection locked="0"/>
    </xf>
    <xf numFmtId="0" fontId="0" fillId="23" borderId="8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5" xfId="0" applyFont="1" applyBorder="1" applyAlignment="1">
      <alignment horizontal="justify" vertical="justify" wrapText="1"/>
    </xf>
    <xf numFmtId="0" fontId="39" fillId="0" borderId="34" xfId="0" applyFont="1" applyBorder="1" applyAlignment="1">
      <alignment horizontal="justify" vertical="justify" wrapText="1"/>
    </xf>
    <xf numFmtId="0" fontId="39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horizontal="left" wrapText="1"/>
    </xf>
    <xf numFmtId="0" fontId="29" fillId="0" borderId="0" xfId="0" applyFont="1" applyAlignment="1">
      <alignment horizontal="justify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Мониторинг инвестиций" xfId="54"/>
    <cellStyle name="Обычный_Мониторинг ФОТ" xfId="55"/>
    <cellStyle name="Обычный_тарифы на 2002г с 1-01" xfId="56"/>
    <cellStyle name="Обычный_Тепл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ashnina@ketz.galad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6">
      <selection activeCell="A27" sqref="A27"/>
    </sheetView>
  </sheetViews>
  <sheetFormatPr defaultColWidth="9.140625" defaultRowHeight="15"/>
  <cols>
    <col min="1" max="1" width="33.00390625" style="0" customWidth="1"/>
    <col min="2" max="2" width="42.421875" style="0" customWidth="1"/>
  </cols>
  <sheetData>
    <row r="1" ht="15">
      <c r="B1" s="18" t="s">
        <v>129</v>
      </c>
    </row>
    <row r="3" spans="1:8" ht="39" customHeight="1">
      <c r="A3" s="75" t="s">
        <v>133</v>
      </c>
      <c r="B3" s="75"/>
      <c r="C3" s="25"/>
      <c r="D3" s="12"/>
      <c r="E3" s="12"/>
      <c r="F3" s="12"/>
      <c r="G3" s="12"/>
      <c r="H3" s="12"/>
    </row>
    <row r="4" spans="1:8" ht="15.75">
      <c r="A4" s="24" t="s">
        <v>134</v>
      </c>
      <c r="B4" s="29" t="s">
        <v>135</v>
      </c>
      <c r="C4" s="26"/>
      <c r="D4" s="12"/>
      <c r="E4" s="12"/>
      <c r="F4" s="12"/>
      <c r="G4" s="12"/>
      <c r="H4" s="12"/>
    </row>
    <row r="5" spans="1:8" ht="24.75" customHeight="1">
      <c r="A5" s="24" t="s">
        <v>0</v>
      </c>
      <c r="B5" s="29" t="s">
        <v>122</v>
      </c>
      <c r="C5" s="27"/>
      <c r="D5" s="27"/>
      <c r="E5" s="27"/>
      <c r="F5" s="27"/>
      <c r="G5" s="27"/>
      <c r="H5" s="12"/>
    </row>
    <row r="6" spans="1:8" ht="39">
      <c r="A6" s="24" t="s">
        <v>136</v>
      </c>
      <c r="B6" s="29" t="s">
        <v>157</v>
      </c>
      <c r="C6" s="13"/>
      <c r="D6" s="13"/>
      <c r="E6" s="13"/>
      <c r="F6" s="13"/>
      <c r="G6" s="13"/>
      <c r="H6" s="12"/>
    </row>
    <row r="7" spans="1:8" ht="15">
      <c r="A7" s="24" t="s">
        <v>137</v>
      </c>
      <c r="B7" s="29" t="s">
        <v>123</v>
      </c>
      <c r="C7" s="13"/>
      <c r="D7" s="13"/>
      <c r="E7" s="13"/>
      <c r="F7" s="13"/>
      <c r="G7" s="13"/>
      <c r="H7" s="12"/>
    </row>
    <row r="8" spans="1:8" ht="15">
      <c r="A8" s="24" t="s">
        <v>138</v>
      </c>
      <c r="B8" s="29" t="s">
        <v>124</v>
      </c>
      <c r="C8" s="28"/>
      <c r="D8" s="28"/>
      <c r="E8" s="28"/>
      <c r="F8" s="28"/>
      <c r="G8" s="28"/>
      <c r="H8" s="12"/>
    </row>
    <row r="9" spans="1:8" ht="15.75">
      <c r="A9" s="24" t="s">
        <v>139</v>
      </c>
      <c r="B9" s="29" t="s">
        <v>167</v>
      </c>
      <c r="C9" s="26"/>
      <c r="D9" s="12"/>
      <c r="E9" s="12"/>
      <c r="F9" s="12"/>
      <c r="G9" s="12"/>
      <c r="H9" s="12"/>
    </row>
    <row r="10" spans="1:8" ht="51.75">
      <c r="A10" s="24" t="s">
        <v>140</v>
      </c>
      <c r="B10" s="29" t="s">
        <v>165</v>
      </c>
      <c r="C10" s="26"/>
      <c r="D10" s="12"/>
      <c r="E10" s="12"/>
      <c r="F10" s="12"/>
      <c r="G10" s="12"/>
      <c r="H10" s="12"/>
    </row>
    <row r="11" spans="1:3" ht="51.75">
      <c r="A11" s="24" t="s">
        <v>141</v>
      </c>
      <c r="B11" s="29" t="s">
        <v>168</v>
      </c>
      <c r="C11" s="22"/>
    </row>
    <row r="12" spans="1:3" ht="38.25" customHeight="1">
      <c r="A12" s="24" t="s">
        <v>142</v>
      </c>
      <c r="B12" s="29" t="s">
        <v>166</v>
      </c>
      <c r="C12" s="22"/>
    </row>
    <row r="13" spans="1:3" ht="15.75">
      <c r="A13" s="24" t="s">
        <v>143</v>
      </c>
      <c r="B13" s="29" t="s">
        <v>125</v>
      </c>
      <c r="C13" s="23"/>
    </row>
    <row r="14" spans="1:3" ht="26.25">
      <c r="A14" s="24" t="s">
        <v>144</v>
      </c>
      <c r="B14" s="29" t="s">
        <v>158</v>
      </c>
      <c r="C14" s="23"/>
    </row>
    <row r="15" spans="1:3" ht="26.25">
      <c r="A15" s="24" t="s">
        <v>145</v>
      </c>
      <c r="B15" s="29" t="s">
        <v>158</v>
      </c>
      <c r="C15" s="23"/>
    </row>
    <row r="16" spans="1:3" ht="15.75">
      <c r="A16" s="24" t="s">
        <v>146</v>
      </c>
      <c r="B16" s="29" t="s">
        <v>159</v>
      </c>
      <c r="C16" s="23"/>
    </row>
    <row r="17" spans="1:3" ht="15.75">
      <c r="A17" s="24" t="s">
        <v>147</v>
      </c>
      <c r="B17" s="29"/>
      <c r="C17" s="23"/>
    </row>
    <row r="18" spans="1:3" ht="15.75">
      <c r="A18" s="24" t="s">
        <v>148</v>
      </c>
      <c r="B18" s="29" t="s">
        <v>160</v>
      </c>
      <c r="C18" s="23"/>
    </row>
    <row r="19" spans="1:3" ht="42.75" customHeight="1">
      <c r="A19" s="24" t="s">
        <v>149</v>
      </c>
      <c r="B19" s="29" t="s">
        <v>161</v>
      </c>
      <c r="C19" s="23"/>
    </row>
    <row r="20" spans="1:3" ht="21.75" customHeight="1">
      <c r="A20" s="24" t="s">
        <v>150</v>
      </c>
      <c r="B20" s="29" t="s">
        <v>162</v>
      </c>
      <c r="C20" s="23"/>
    </row>
    <row r="21" spans="1:3" ht="15.75">
      <c r="A21" s="24" t="s">
        <v>151</v>
      </c>
      <c r="B21" s="29" t="s">
        <v>164</v>
      </c>
      <c r="C21" s="23"/>
    </row>
    <row r="22" spans="1:3" ht="26.25">
      <c r="A22" s="24" t="s">
        <v>152</v>
      </c>
      <c r="B22" s="29" t="s">
        <v>163</v>
      </c>
      <c r="C22" s="23"/>
    </row>
    <row r="23" spans="1:3" ht="28.5" customHeight="1">
      <c r="A23" s="76" t="s">
        <v>153</v>
      </c>
      <c r="B23" s="65" t="s">
        <v>169</v>
      </c>
      <c r="C23" s="22"/>
    </row>
    <row r="24" spans="1:3" ht="28.5" customHeight="1">
      <c r="A24" s="77"/>
      <c r="B24" s="65" t="s">
        <v>170</v>
      </c>
      <c r="C24" s="22"/>
    </row>
    <row r="25" spans="1:3" ht="45" customHeight="1">
      <c r="A25" s="24" t="s">
        <v>154</v>
      </c>
      <c r="B25" s="29" t="s">
        <v>171</v>
      </c>
      <c r="C25" s="23"/>
    </row>
    <row r="26" spans="1:3" ht="30">
      <c r="A26" s="24" t="s">
        <v>155</v>
      </c>
      <c r="B26" s="30" t="s">
        <v>172</v>
      </c>
      <c r="C26" s="22"/>
    </row>
    <row r="27" spans="1:3" ht="15.75">
      <c r="A27" s="24" t="s">
        <v>156</v>
      </c>
      <c r="B27" s="29" t="s">
        <v>173</v>
      </c>
      <c r="C27" s="23"/>
    </row>
  </sheetData>
  <mergeCells count="2">
    <mergeCell ref="A3:B3"/>
    <mergeCell ref="A23:A24"/>
  </mergeCells>
  <hyperlinks>
    <hyperlink ref="B26" r:id="rId1" display="kvashnina@ketz.galad.ru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3">
      <selection activeCell="K12" sqref="K12"/>
    </sheetView>
  </sheetViews>
  <sheetFormatPr defaultColWidth="9.140625" defaultRowHeight="15"/>
  <cols>
    <col min="1" max="1" width="3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ht="15">
      <c r="I1" s="18" t="s">
        <v>130</v>
      </c>
    </row>
    <row r="2" ht="15">
      <c r="I2" s="18"/>
    </row>
    <row r="3" spans="2:9" ht="42" customHeight="1">
      <c r="B3" s="78" t="s">
        <v>128</v>
      </c>
      <c r="C3" s="78"/>
      <c r="D3" s="78"/>
      <c r="E3" s="78"/>
      <c r="F3" s="78"/>
      <c r="G3" s="78"/>
      <c r="H3" s="78"/>
      <c r="I3" s="78"/>
    </row>
    <row r="4" ht="15.75" thickBot="1"/>
    <row r="5" spans="2:9" ht="15.75" customHeight="1" thickTop="1">
      <c r="B5" s="82" t="s">
        <v>0</v>
      </c>
      <c r="C5" s="83"/>
      <c r="D5" s="84" t="s">
        <v>122</v>
      </c>
      <c r="E5" s="85"/>
      <c r="F5" s="85"/>
      <c r="G5" s="85"/>
      <c r="H5" s="85"/>
      <c r="I5" s="86"/>
    </row>
    <row r="6" spans="2:9" ht="15">
      <c r="B6" s="74" t="s">
        <v>16</v>
      </c>
      <c r="C6" s="79"/>
      <c r="D6" s="80" t="s">
        <v>123</v>
      </c>
      <c r="E6" s="80"/>
      <c r="F6" s="80"/>
      <c r="G6" s="80"/>
      <c r="H6" s="80"/>
      <c r="I6" s="81"/>
    </row>
    <row r="7" spans="2:9" ht="15.75" thickBot="1">
      <c r="B7" s="74" t="s">
        <v>17</v>
      </c>
      <c r="C7" s="79"/>
      <c r="D7" s="80" t="s">
        <v>124</v>
      </c>
      <c r="E7" s="80"/>
      <c r="F7" s="80"/>
      <c r="G7" s="80"/>
      <c r="H7" s="80"/>
      <c r="I7" s="81"/>
    </row>
    <row r="8" spans="2:9" ht="15.75" thickBot="1">
      <c r="B8" s="103" t="s">
        <v>38</v>
      </c>
      <c r="C8" s="104"/>
      <c r="D8" s="105" t="s">
        <v>125</v>
      </c>
      <c r="E8" s="106"/>
      <c r="F8" s="106"/>
      <c r="G8" s="106"/>
      <c r="H8" s="106"/>
      <c r="I8" s="107"/>
    </row>
    <row r="9" spans="1:9" ht="15.75" thickTop="1">
      <c r="A9" s="89"/>
      <c r="B9" s="110" t="s">
        <v>39</v>
      </c>
      <c r="C9" s="111"/>
      <c r="D9" s="90" t="s">
        <v>174</v>
      </c>
      <c r="E9" s="91"/>
      <c r="F9" s="91"/>
      <c r="G9" s="91"/>
      <c r="H9" s="91"/>
      <c r="I9" s="92"/>
    </row>
    <row r="10" spans="1:9" ht="15.75" thickBot="1">
      <c r="A10" s="89"/>
      <c r="B10" s="112"/>
      <c r="C10" s="113"/>
      <c r="D10" s="93"/>
      <c r="E10" s="94"/>
      <c r="F10" s="94"/>
      <c r="G10" s="94"/>
      <c r="H10" s="94"/>
      <c r="I10" s="95"/>
    </row>
    <row r="11" spans="2:9" ht="29.25" customHeight="1" thickBot="1">
      <c r="B11" s="112" t="s">
        <v>14</v>
      </c>
      <c r="C11" s="113"/>
      <c r="D11" s="114" t="s">
        <v>175</v>
      </c>
      <c r="E11" s="115"/>
      <c r="F11" s="115"/>
      <c r="G11" s="115"/>
      <c r="H11" s="115"/>
      <c r="I11" s="116"/>
    </row>
    <row r="12" spans="2:9" ht="29.25" customHeight="1" thickBot="1">
      <c r="B12" s="98" t="s">
        <v>1</v>
      </c>
      <c r="C12" s="99"/>
      <c r="D12" s="108" t="s">
        <v>126</v>
      </c>
      <c r="E12" s="108"/>
      <c r="F12" s="108"/>
      <c r="G12" s="108"/>
      <c r="H12" s="108"/>
      <c r="I12" s="109"/>
    </row>
    <row r="13" spans="2:9" ht="15.75" thickTop="1">
      <c r="B13" s="112" t="s">
        <v>176</v>
      </c>
      <c r="C13" s="113"/>
      <c r="D13" s="96" t="s">
        <v>177</v>
      </c>
      <c r="E13" s="96"/>
      <c r="F13" s="96"/>
      <c r="G13" s="96"/>
      <c r="H13" s="96"/>
      <c r="I13" s="97"/>
    </row>
    <row r="14" spans="2:9" ht="15.75" thickBot="1">
      <c r="B14" s="100" t="s">
        <v>22</v>
      </c>
      <c r="C14" s="100"/>
      <c r="D14" s="100"/>
      <c r="E14" s="100"/>
      <c r="F14" s="100"/>
      <c r="G14" s="100"/>
      <c r="H14" s="100"/>
      <c r="I14" s="100"/>
    </row>
    <row r="15" spans="2:9" ht="15" customHeight="1" thickBot="1" thickTop="1">
      <c r="B15" s="101" t="s">
        <v>20</v>
      </c>
      <c r="C15" s="101"/>
      <c r="D15" s="101" t="s">
        <v>7</v>
      </c>
      <c r="E15" s="101" t="s">
        <v>12</v>
      </c>
      <c r="F15" s="101"/>
      <c r="G15" s="101"/>
      <c r="H15" s="101"/>
      <c r="I15" s="101" t="s">
        <v>15</v>
      </c>
    </row>
    <row r="16" spans="2:9" ht="49.5" customHeight="1" thickBot="1" thickTop="1">
      <c r="B16" s="101"/>
      <c r="C16" s="101"/>
      <c r="D16" s="101"/>
      <c r="E16" s="2" t="s">
        <v>8</v>
      </c>
      <c r="F16" s="2" t="s">
        <v>9</v>
      </c>
      <c r="G16" s="2" t="s">
        <v>10</v>
      </c>
      <c r="H16" s="2" t="s">
        <v>11</v>
      </c>
      <c r="I16" s="101"/>
    </row>
    <row r="17" spans="2:9" ht="16.5" thickBot="1" thickTop="1">
      <c r="B17" s="87" t="s">
        <v>18</v>
      </c>
      <c r="C17" s="66" t="s">
        <v>13</v>
      </c>
      <c r="D17" s="72">
        <v>833.1</v>
      </c>
      <c r="E17" s="68"/>
      <c r="F17" s="68"/>
      <c r="G17" s="68"/>
      <c r="H17" s="68"/>
      <c r="I17" s="69"/>
    </row>
    <row r="18" spans="2:9" ht="16.5" thickBot="1" thickTop="1">
      <c r="B18" s="87"/>
      <c r="C18" s="70" t="s">
        <v>21</v>
      </c>
      <c r="D18" s="72"/>
      <c r="E18" s="71"/>
      <c r="F18" s="71"/>
      <c r="G18" s="71"/>
      <c r="H18" s="71"/>
      <c r="I18" s="68"/>
    </row>
    <row r="19" spans="2:9" ht="16.5" thickBot="1" thickTop="1">
      <c r="B19" s="117" t="s">
        <v>19</v>
      </c>
      <c r="C19" s="66" t="s">
        <v>13</v>
      </c>
      <c r="D19" s="72">
        <v>833.1</v>
      </c>
      <c r="E19" s="71"/>
      <c r="F19" s="71"/>
      <c r="G19" s="71"/>
      <c r="H19" s="71"/>
      <c r="I19" s="68"/>
    </row>
    <row r="20" spans="2:9" ht="16.5" thickBot="1" thickTop="1">
      <c r="B20" s="117"/>
      <c r="C20" s="66" t="s">
        <v>21</v>
      </c>
      <c r="D20" s="72"/>
      <c r="E20" s="71"/>
      <c r="F20" s="71"/>
      <c r="G20" s="71"/>
      <c r="H20" s="71"/>
      <c r="I20" s="68"/>
    </row>
    <row r="21" spans="2:9" ht="16.5" thickBot="1" thickTop="1">
      <c r="B21" s="102" t="s">
        <v>44</v>
      </c>
      <c r="C21" s="102"/>
      <c r="D21" s="102"/>
      <c r="E21" s="102"/>
      <c r="F21" s="102"/>
      <c r="G21" s="102"/>
      <c r="H21" s="102"/>
      <c r="I21" s="102"/>
    </row>
    <row r="22" spans="2:9" ht="16.5" thickBot="1" thickTop="1">
      <c r="B22" s="87" t="s">
        <v>18</v>
      </c>
      <c r="C22" s="66" t="s">
        <v>23</v>
      </c>
      <c r="D22" s="67"/>
      <c r="E22" s="68"/>
      <c r="F22" s="68"/>
      <c r="G22" s="68"/>
      <c r="H22" s="68"/>
      <c r="I22" s="69"/>
    </row>
    <row r="23" spans="2:9" ht="16.5" thickBot="1" thickTop="1">
      <c r="B23" s="87"/>
      <c r="C23" s="70" t="s">
        <v>24</v>
      </c>
      <c r="D23" s="68"/>
      <c r="E23" s="71"/>
      <c r="F23" s="71"/>
      <c r="G23" s="71"/>
      <c r="H23" s="71"/>
      <c r="I23" s="68"/>
    </row>
    <row r="24" spans="2:9" ht="16.5" thickBot="1" thickTop="1">
      <c r="B24" s="117" t="s">
        <v>19</v>
      </c>
      <c r="C24" s="66" t="s">
        <v>23</v>
      </c>
      <c r="D24" s="68"/>
      <c r="E24" s="71"/>
      <c r="F24" s="71"/>
      <c r="G24" s="71"/>
      <c r="H24" s="71"/>
      <c r="I24" s="68"/>
    </row>
    <row r="25" spans="2:9" ht="16.5" thickBot="1" thickTop="1">
      <c r="B25" s="117"/>
      <c r="C25" s="66" t="s">
        <v>24</v>
      </c>
      <c r="D25" s="71"/>
      <c r="E25" s="71"/>
      <c r="F25" s="71"/>
      <c r="G25" s="71"/>
      <c r="H25" s="71"/>
      <c r="I25" s="68"/>
    </row>
    <row r="26" spans="2:9" ht="16.5" thickBot="1" thickTop="1">
      <c r="B26" s="102" t="s">
        <v>45</v>
      </c>
      <c r="C26" s="102"/>
      <c r="D26" s="102"/>
      <c r="E26" s="102"/>
      <c r="F26" s="102"/>
      <c r="G26" s="102"/>
      <c r="H26" s="102"/>
      <c r="I26" s="102"/>
    </row>
    <row r="27" spans="2:9" ht="16.5" thickBot="1" thickTop="1">
      <c r="B27" s="117" t="s">
        <v>18</v>
      </c>
      <c r="C27" s="66" t="s">
        <v>23</v>
      </c>
      <c r="D27" s="67"/>
      <c r="E27" s="68"/>
      <c r="F27" s="68"/>
      <c r="G27" s="68"/>
      <c r="H27" s="68"/>
      <c r="I27" s="69"/>
    </row>
    <row r="28" spans="2:9" ht="16.5" thickBot="1" thickTop="1">
      <c r="B28" s="117"/>
      <c r="C28" s="70" t="s">
        <v>24</v>
      </c>
      <c r="D28" s="68"/>
      <c r="E28" s="71"/>
      <c r="F28" s="71"/>
      <c r="G28" s="71"/>
      <c r="H28" s="71"/>
      <c r="I28" s="68"/>
    </row>
    <row r="29" spans="2:9" ht="16.5" thickBot="1" thickTop="1">
      <c r="B29" s="117" t="s">
        <v>19</v>
      </c>
      <c r="C29" s="66" t="s">
        <v>23</v>
      </c>
      <c r="D29" s="68"/>
      <c r="E29" s="71"/>
      <c r="F29" s="71"/>
      <c r="G29" s="71"/>
      <c r="H29" s="71"/>
      <c r="I29" s="68"/>
    </row>
    <row r="30" spans="2:9" ht="16.5" thickBot="1" thickTop="1">
      <c r="B30" s="117"/>
      <c r="C30" s="66" t="s">
        <v>24</v>
      </c>
      <c r="D30" s="71"/>
      <c r="E30" s="71"/>
      <c r="F30" s="71"/>
      <c r="G30" s="71"/>
      <c r="H30" s="71"/>
      <c r="I30" s="68"/>
    </row>
    <row r="31" spans="2:9" ht="31.5" customHeight="1" thickTop="1">
      <c r="B31" s="88" t="s">
        <v>46</v>
      </c>
      <c r="C31" s="88"/>
      <c r="D31" s="88"/>
      <c r="E31" s="88"/>
      <c r="F31" s="88"/>
      <c r="G31" s="88"/>
      <c r="H31" s="88"/>
      <c r="I31" s="88"/>
    </row>
    <row r="32" spans="2:9" ht="48" customHeight="1">
      <c r="B32" s="88" t="s">
        <v>178</v>
      </c>
      <c r="C32" s="88"/>
      <c r="D32" s="88"/>
      <c r="E32" s="88"/>
      <c r="F32" s="88"/>
      <c r="G32" s="88"/>
      <c r="H32" s="88"/>
      <c r="I32" s="88"/>
    </row>
  </sheetData>
  <sheetProtection/>
  <mergeCells count="33">
    <mergeCell ref="B27:B28"/>
    <mergeCell ref="B29:B30"/>
    <mergeCell ref="B19:B20"/>
    <mergeCell ref="B21:I21"/>
    <mergeCell ref="B24:B25"/>
    <mergeCell ref="B22:B23"/>
    <mergeCell ref="B8:C8"/>
    <mergeCell ref="D8:I8"/>
    <mergeCell ref="I15:I16"/>
    <mergeCell ref="D12:I12"/>
    <mergeCell ref="B9:C10"/>
    <mergeCell ref="D11:I11"/>
    <mergeCell ref="B13:C13"/>
    <mergeCell ref="B11:C11"/>
    <mergeCell ref="D15:D16"/>
    <mergeCell ref="E15:H15"/>
    <mergeCell ref="B17:B18"/>
    <mergeCell ref="B31:I31"/>
    <mergeCell ref="B32:I32"/>
    <mergeCell ref="A9:A10"/>
    <mergeCell ref="D9:I10"/>
    <mergeCell ref="D13:I13"/>
    <mergeCell ref="B12:C12"/>
    <mergeCell ref="B14:I14"/>
    <mergeCell ref="B15:C16"/>
    <mergeCell ref="B26:I26"/>
    <mergeCell ref="B3:I3"/>
    <mergeCell ref="B6:C6"/>
    <mergeCell ref="B7:C7"/>
    <mergeCell ref="D6:I6"/>
    <mergeCell ref="D7:I7"/>
    <mergeCell ref="B5:C5"/>
    <mergeCell ref="D5:I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8.7109375" style="0" customWidth="1"/>
    <col min="2" max="2" width="37.00390625" style="0" customWidth="1"/>
    <col min="3" max="3" width="14.00390625" style="0" bestFit="1" customWidth="1"/>
    <col min="4" max="4" width="9.28125" style="0" bestFit="1" customWidth="1"/>
  </cols>
  <sheetData>
    <row r="1" ht="15">
      <c r="B1" s="18" t="s">
        <v>131</v>
      </c>
    </row>
    <row r="2" ht="23.25" customHeight="1">
      <c r="B2" s="18"/>
    </row>
    <row r="3" spans="1:2" ht="36" customHeight="1">
      <c r="A3" s="120" t="s">
        <v>69</v>
      </c>
      <c r="B3" s="121"/>
    </row>
    <row r="4" ht="14.25" customHeight="1"/>
    <row r="5" spans="1:11" ht="29.25" customHeight="1">
      <c r="A5" s="15" t="s">
        <v>0</v>
      </c>
      <c r="B5" s="19" t="s">
        <v>122</v>
      </c>
      <c r="C5" s="11"/>
      <c r="D5" s="11"/>
      <c r="E5" s="11"/>
      <c r="F5" s="11"/>
      <c r="G5" s="11"/>
      <c r="H5" s="12"/>
      <c r="I5" s="12"/>
      <c r="J5" s="12"/>
      <c r="K5" s="12"/>
    </row>
    <row r="6" spans="1:11" ht="15">
      <c r="A6" s="15" t="s">
        <v>16</v>
      </c>
      <c r="B6" s="16" t="s">
        <v>123</v>
      </c>
      <c r="C6" s="13"/>
      <c r="D6" s="13"/>
      <c r="E6" s="13"/>
      <c r="F6" s="13"/>
      <c r="G6" s="13"/>
      <c r="H6" s="12"/>
      <c r="I6" s="12"/>
      <c r="J6" s="12"/>
      <c r="K6" s="12"/>
    </row>
    <row r="7" spans="1:11" ht="15">
      <c r="A7" s="15" t="s">
        <v>17</v>
      </c>
      <c r="B7" s="16" t="s">
        <v>124</v>
      </c>
      <c r="C7" s="13"/>
      <c r="D7" s="13"/>
      <c r="E7" s="13"/>
      <c r="F7" s="13"/>
      <c r="G7" s="13"/>
      <c r="H7" s="12"/>
      <c r="I7" s="12"/>
      <c r="J7" s="12"/>
      <c r="K7" s="12"/>
    </row>
    <row r="8" spans="1:11" ht="15">
      <c r="A8" s="15" t="s">
        <v>40</v>
      </c>
      <c r="B8" s="20" t="s">
        <v>125</v>
      </c>
      <c r="C8" s="14"/>
      <c r="D8" s="14"/>
      <c r="E8" s="14"/>
      <c r="F8" s="14"/>
      <c r="G8" s="14"/>
      <c r="H8" s="12"/>
      <c r="I8" s="12"/>
      <c r="J8" s="12"/>
      <c r="K8" s="12"/>
    </row>
    <row r="9" spans="1:11" ht="15">
      <c r="A9" s="15" t="s">
        <v>41</v>
      </c>
      <c r="B9" s="21" t="s">
        <v>179</v>
      </c>
      <c r="C9" s="12"/>
      <c r="D9" s="12"/>
      <c r="E9" s="12"/>
      <c r="F9" s="12"/>
      <c r="G9" s="12"/>
      <c r="H9" s="12"/>
      <c r="I9" s="12"/>
      <c r="J9" s="12"/>
      <c r="K9" s="12"/>
    </row>
    <row r="10" spans="3:11" ht="15">
      <c r="C10" s="12"/>
      <c r="D10" s="12"/>
      <c r="E10" s="12"/>
      <c r="F10" s="12"/>
      <c r="G10" s="12"/>
      <c r="H10" s="12"/>
      <c r="I10" s="12"/>
      <c r="J10" s="12"/>
      <c r="K10" s="12"/>
    </row>
    <row r="11" spans="3:11" ht="6.75" customHeight="1" thickBot="1">
      <c r="C11" s="12"/>
      <c r="D11" s="12"/>
      <c r="E11" s="12"/>
      <c r="F11" s="12"/>
      <c r="G11" s="12"/>
      <c r="H11" s="12"/>
      <c r="I11" s="12"/>
      <c r="J11" s="12"/>
      <c r="K11" s="12"/>
    </row>
    <row r="12" spans="1:2" ht="16.5" thickBot="1" thickTop="1">
      <c r="A12" s="31" t="s">
        <v>2</v>
      </c>
      <c r="B12" s="55" t="s">
        <v>3</v>
      </c>
    </row>
    <row r="13" spans="1:2" ht="31.5" customHeight="1" thickBot="1" thickTop="1">
      <c r="A13" s="54" t="s">
        <v>47</v>
      </c>
      <c r="B13" s="57" t="s">
        <v>127</v>
      </c>
    </row>
    <row r="14" spans="1:2" ht="16.5" thickBot="1" thickTop="1">
      <c r="A14" s="33" t="s">
        <v>48</v>
      </c>
      <c r="B14" s="56">
        <f>(833.1*19392.63)/1000</f>
        <v>16156.000053000002</v>
      </c>
    </row>
    <row r="15" spans="1:4" ht="48.75" customHeight="1" thickTop="1">
      <c r="A15" s="35" t="s">
        <v>49</v>
      </c>
      <c r="B15" s="36">
        <f>B17+B18+B21+B22+B23+B24+B25+B29</f>
        <v>16224</v>
      </c>
      <c r="C15" s="17">
        <f>B17+B18+B21+B22+B23+B24+B27+B29+B25</f>
        <v>16224</v>
      </c>
      <c r="D15" s="17">
        <f>B15-C15</f>
        <v>0</v>
      </c>
    </row>
    <row r="16" spans="1:2" ht="30">
      <c r="A16" s="37" t="s">
        <v>25</v>
      </c>
      <c r="B16" s="38"/>
    </row>
    <row r="17" spans="1:2" ht="15">
      <c r="A17" s="37" t="s">
        <v>116</v>
      </c>
      <c r="B17" s="39">
        <v>10449.9</v>
      </c>
    </row>
    <row r="18" spans="1:2" ht="45">
      <c r="A18" s="37" t="s">
        <v>27</v>
      </c>
      <c r="B18" s="40">
        <v>1995.19</v>
      </c>
    </row>
    <row r="19" spans="1:2" ht="15">
      <c r="A19" s="41" t="s">
        <v>42</v>
      </c>
      <c r="B19" s="40">
        <f>B18/B20*1000</f>
        <v>3.290003957522591</v>
      </c>
    </row>
    <row r="20" spans="1:2" ht="15">
      <c r="A20" s="41" t="s">
        <v>28</v>
      </c>
      <c r="B20" s="42">
        <v>606440</v>
      </c>
    </row>
    <row r="21" spans="1:2" ht="28.5" customHeight="1">
      <c r="A21" s="37" t="s">
        <v>29</v>
      </c>
      <c r="B21" s="40">
        <v>381.34</v>
      </c>
    </row>
    <row r="22" spans="1:2" ht="30">
      <c r="A22" s="37" t="s">
        <v>30</v>
      </c>
      <c r="B22" s="43">
        <v>4.5</v>
      </c>
    </row>
    <row r="23" spans="1:2" ht="45">
      <c r="A23" s="37" t="s">
        <v>31</v>
      </c>
      <c r="B23" s="40">
        <f>1410.2+479.5</f>
        <v>1889.7</v>
      </c>
    </row>
    <row r="24" spans="1:2" ht="45.75" customHeight="1">
      <c r="A24" s="37" t="s">
        <v>32</v>
      </c>
      <c r="B24" s="40">
        <v>223.1</v>
      </c>
    </row>
    <row r="25" spans="1:2" ht="30">
      <c r="A25" s="37" t="s">
        <v>33</v>
      </c>
      <c r="B25" s="40">
        <f>592.2+80.27</f>
        <v>672.47</v>
      </c>
    </row>
    <row r="26" spans="1:2" ht="30">
      <c r="A26" s="44" t="s">
        <v>34</v>
      </c>
      <c r="B26" s="40">
        <v>505.4</v>
      </c>
    </row>
    <row r="27" spans="1:2" ht="30">
      <c r="A27" s="37" t="s">
        <v>35</v>
      </c>
      <c r="B27" s="40"/>
    </row>
    <row r="28" spans="1:2" ht="30">
      <c r="A28" s="44" t="s">
        <v>36</v>
      </c>
      <c r="B28" s="40"/>
    </row>
    <row r="29" spans="1:2" ht="30">
      <c r="A29" s="37" t="s">
        <v>37</v>
      </c>
      <c r="B29" s="40">
        <v>607.8</v>
      </c>
    </row>
    <row r="30" spans="1:2" ht="63" thickBot="1">
      <c r="A30" s="45" t="s">
        <v>117</v>
      </c>
      <c r="B30" s="46"/>
    </row>
    <row r="31" spans="1:2" ht="31.5" thickBot="1" thickTop="1">
      <c r="A31" s="47" t="s">
        <v>50</v>
      </c>
      <c r="B31" s="48"/>
    </row>
    <row r="32" spans="1:2" ht="15.75" thickTop="1">
      <c r="A32" s="35" t="s">
        <v>51</v>
      </c>
      <c r="B32" s="36"/>
    </row>
    <row r="33" spans="1:2" ht="71.25" customHeight="1" thickBot="1">
      <c r="A33" s="45" t="s">
        <v>4</v>
      </c>
      <c r="B33" s="46"/>
    </row>
    <row r="34" spans="1:2" ht="30.75" thickTop="1">
      <c r="A34" s="35" t="s">
        <v>52</v>
      </c>
      <c r="B34" s="49"/>
    </row>
    <row r="35" spans="1:2" ht="30.75" thickBot="1">
      <c r="A35" s="45" t="s">
        <v>6</v>
      </c>
      <c r="B35" s="50"/>
    </row>
    <row r="36" spans="1:2" ht="46.5" thickBot="1" thickTop="1">
      <c r="A36" s="33" t="s">
        <v>70</v>
      </c>
      <c r="B36" s="51"/>
    </row>
    <row r="37" spans="1:2" ht="16.5" thickBot="1" thickTop="1">
      <c r="A37" s="33" t="s">
        <v>53</v>
      </c>
      <c r="B37" s="51">
        <v>21</v>
      </c>
    </row>
    <row r="38" spans="1:2" ht="16.5" thickBot="1" thickTop="1">
      <c r="A38" s="33" t="s">
        <v>54</v>
      </c>
      <c r="B38" s="51">
        <v>4.6</v>
      </c>
    </row>
    <row r="39" spans="1:2" ht="31.5" thickBot="1" thickTop="1">
      <c r="A39" s="33" t="s">
        <v>55</v>
      </c>
      <c r="B39" s="51">
        <v>19719.97</v>
      </c>
    </row>
    <row r="40" spans="1:2" ht="18" customHeight="1" thickBot="1" thickTop="1">
      <c r="A40" s="33" t="s">
        <v>56</v>
      </c>
      <c r="B40" s="51">
        <v>0</v>
      </c>
    </row>
    <row r="41" spans="1:2" ht="30.75" thickTop="1">
      <c r="A41" s="35" t="s">
        <v>57</v>
      </c>
      <c r="B41" s="52">
        <v>19392.63</v>
      </c>
    </row>
    <row r="42" spans="1:2" ht="15">
      <c r="A42" s="37" t="s">
        <v>5</v>
      </c>
      <c r="B42" s="38"/>
    </row>
    <row r="43" spans="1:2" ht="15.75" thickBot="1">
      <c r="A43" s="45" t="s">
        <v>43</v>
      </c>
      <c r="B43" s="73">
        <v>19392.63</v>
      </c>
    </row>
    <row r="44" spans="1:2" ht="32.25" customHeight="1" thickBot="1" thickTop="1">
      <c r="A44" s="33" t="s">
        <v>58</v>
      </c>
      <c r="B44" s="51"/>
    </row>
    <row r="45" spans="1:2" ht="31.5" customHeight="1" thickBot="1" thickTop="1">
      <c r="A45" s="33" t="s">
        <v>59</v>
      </c>
      <c r="B45" s="51"/>
    </row>
    <row r="46" spans="1:2" ht="31.5" thickBot="1" thickTop="1">
      <c r="A46" s="33" t="s">
        <v>60</v>
      </c>
      <c r="B46" s="51">
        <v>1</v>
      </c>
    </row>
    <row r="47" spans="1:2" ht="16.5" thickBot="1" thickTop="1">
      <c r="A47" s="33" t="s">
        <v>61</v>
      </c>
      <c r="B47" s="51"/>
    </row>
    <row r="48" spans="1:2" ht="23.25" customHeight="1" thickBot="1" thickTop="1">
      <c r="A48" s="33" t="s">
        <v>62</v>
      </c>
      <c r="B48" s="51">
        <v>1</v>
      </c>
    </row>
    <row r="49" spans="1:2" ht="16.5" thickBot="1" thickTop="1">
      <c r="A49" s="33" t="s">
        <v>63</v>
      </c>
      <c r="B49" s="51">
        <v>0</v>
      </c>
    </row>
    <row r="50" spans="1:2" ht="31.5" thickBot="1" thickTop="1">
      <c r="A50" s="33" t="s">
        <v>64</v>
      </c>
      <c r="B50" s="34">
        <v>11</v>
      </c>
    </row>
    <row r="51" spans="1:2" ht="46.5" thickBot="1" thickTop="1">
      <c r="A51" s="33" t="s">
        <v>65</v>
      </c>
      <c r="B51" s="34">
        <v>171.44</v>
      </c>
    </row>
    <row r="52" spans="1:2" ht="46.5" thickBot="1" thickTop="1">
      <c r="A52" s="33" t="s">
        <v>66</v>
      </c>
      <c r="B52" s="53">
        <f>B20/B41/1000</f>
        <v>0.031271673826603195</v>
      </c>
    </row>
    <row r="53" spans="1:2" ht="46.5" thickBot="1" thickTop="1">
      <c r="A53" s="33" t="s">
        <v>67</v>
      </c>
      <c r="B53" s="34">
        <f>24955.6/B41</f>
        <v>1.2868600081577382</v>
      </c>
    </row>
    <row r="54" ht="15.75" thickTop="1"/>
    <row r="55" spans="1:2" ht="30" customHeight="1">
      <c r="A55" s="118" t="s">
        <v>68</v>
      </c>
      <c r="B55" s="118"/>
    </row>
    <row r="56" spans="1:2" ht="43.5" customHeight="1">
      <c r="A56" s="119" t="s">
        <v>72</v>
      </c>
      <c r="B56" s="119"/>
    </row>
    <row r="57" spans="1:2" ht="105.75" customHeight="1">
      <c r="A57" s="118" t="s">
        <v>118</v>
      </c>
      <c r="B57" s="118"/>
    </row>
    <row r="58" spans="1:2" ht="33.75" customHeight="1">
      <c r="A58" s="118" t="s">
        <v>71</v>
      </c>
      <c r="B58" s="118"/>
    </row>
    <row r="62" ht="14.25" customHeight="1"/>
  </sheetData>
  <sheetProtection/>
  <mergeCells count="5">
    <mergeCell ref="A55:B55"/>
    <mergeCell ref="A56:B56"/>
    <mergeCell ref="A3:B3"/>
    <mergeCell ref="A58:B58"/>
    <mergeCell ref="A57:B57"/>
  </mergeCells>
  <printOptions horizontalCentered="1"/>
  <pageMargins left="0.7086614173228347" right="0.7086614173228347" top="0.1968503937007874" bottom="0.3937007874015748" header="0.31496062992125984" footer="0.31496062992125984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zoomScalePageLayoutView="0" workbookViewId="0" topLeftCell="A1">
      <selection activeCell="C95" sqref="C95"/>
    </sheetView>
  </sheetViews>
  <sheetFormatPr defaultColWidth="9.140625" defaultRowHeight="15"/>
  <cols>
    <col min="1" max="1" width="55.8515625" style="8" customWidth="1"/>
    <col min="2" max="2" width="30.140625" style="8" customWidth="1"/>
    <col min="3" max="3" width="25.8515625" style="8" customWidth="1"/>
    <col min="4" max="16384" width="9.140625" style="8" customWidth="1"/>
  </cols>
  <sheetData>
    <row r="1" ht="15">
      <c r="B1" s="18" t="s">
        <v>132</v>
      </c>
    </row>
    <row r="2" ht="15">
      <c r="B2" s="18"/>
    </row>
    <row r="3" spans="1:2" ht="24" customHeight="1">
      <c r="A3" s="120" t="s">
        <v>119</v>
      </c>
      <c r="B3" s="122"/>
    </row>
    <row r="4" spans="1:2" ht="25.5">
      <c r="A4" s="1" t="s">
        <v>0</v>
      </c>
      <c r="B4" s="19" t="s">
        <v>122</v>
      </c>
    </row>
    <row r="5" spans="1:2" ht="15">
      <c r="A5" s="1" t="s">
        <v>16</v>
      </c>
      <c r="B5" s="16" t="s">
        <v>123</v>
      </c>
    </row>
    <row r="6" spans="1:2" ht="15">
      <c r="A6" s="1" t="s">
        <v>17</v>
      </c>
      <c r="B6" s="16" t="s">
        <v>124</v>
      </c>
    </row>
    <row r="7" spans="1:2" ht="15">
      <c r="A7" s="1" t="s">
        <v>40</v>
      </c>
      <c r="B7" s="20" t="s">
        <v>125</v>
      </c>
    </row>
    <row r="8" spans="1:2" ht="15">
      <c r="A8" s="1" t="s">
        <v>41</v>
      </c>
      <c r="B8" s="21" t="s">
        <v>180</v>
      </c>
    </row>
    <row r="9" ht="15.75" thickBot="1"/>
    <row r="10" spans="1:2" ht="16.5" thickBot="1" thickTop="1">
      <c r="A10" s="31" t="s">
        <v>2</v>
      </c>
      <c r="B10" s="32" t="s">
        <v>3</v>
      </c>
    </row>
    <row r="11" spans="1:2" s="4" customFormat="1" ht="15.75" thickTop="1">
      <c r="A11" s="58" t="s">
        <v>120</v>
      </c>
      <c r="B11" s="59"/>
    </row>
    <row r="12" spans="1:2" s="4" customFormat="1" ht="15" hidden="1">
      <c r="A12" s="58" t="s">
        <v>73</v>
      </c>
      <c r="B12" s="59"/>
    </row>
    <row r="13" spans="1:2" s="4" customFormat="1" ht="15" hidden="1">
      <c r="A13" s="60" t="s">
        <v>96</v>
      </c>
      <c r="B13" s="59"/>
    </row>
    <row r="14" spans="1:2" s="4" customFormat="1" ht="15" hidden="1">
      <c r="A14" s="60" t="s">
        <v>95</v>
      </c>
      <c r="B14" s="59"/>
    </row>
    <row r="15" spans="1:2" s="4" customFormat="1" ht="15" hidden="1">
      <c r="A15" s="60" t="s">
        <v>75</v>
      </c>
      <c r="B15" s="59"/>
    </row>
    <row r="16" spans="1:2" s="4" customFormat="1" ht="15" hidden="1">
      <c r="A16" s="60" t="s">
        <v>26</v>
      </c>
      <c r="B16" s="59"/>
    </row>
    <row r="17" spans="1:2" s="4" customFormat="1" ht="15">
      <c r="A17" s="58" t="s">
        <v>76</v>
      </c>
      <c r="B17" s="59"/>
    </row>
    <row r="18" spans="1:2" s="4" customFormat="1" ht="15">
      <c r="A18" s="60" t="s">
        <v>98</v>
      </c>
      <c r="B18" s="61">
        <f>'Прил.3'!B17</f>
        <v>10449.9</v>
      </c>
    </row>
    <row r="19" spans="1:2" s="4" customFormat="1" ht="30">
      <c r="A19" s="60" t="s">
        <v>77</v>
      </c>
      <c r="B19" s="61">
        <f>B18/B20</f>
        <v>3.6168084561444793</v>
      </c>
    </row>
    <row r="20" spans="1:2" s="4" customFormat="1" ht="15">
      <c r="A20" s="60" t="s">
        <v>78</v>
      </c>
      <c r="B20" s="61">
        <v>2889.26</v>
      </c>
    </row>
    <row r="21" spans="1:2" s="4" customFormat="1" ht="15">
      <c r="A21" s="60" t="s">
        <v>26</v>
      </c>
      <c r="B21" s="59"/>
    </row>
    <row r="22" spans="1:2" s="4" customFormat="1" ht="15">
      <c r="A22" s="62" t="s">
        <v>79</v>
      </c>
      <c r="B22" s="59"/>
    </row>
    <row r="23" spans="1:2" s="4" customFormat="1" ht="30">
      <c r="A23" s="60" t="s">
        <v>97</v>
      </c>
      <c r="B23" s="61">
        <f>B18</f>
        <v>10449.9</v>
      </c>
    </row>
    <row r="24" spans="1:2" s="4" customFormat="1" ht="15">
      <c r="A24" s="60" t="s">
        <v>99</v>
      </c>
      <c r="B24" s="61">
        <f>B23/B25</f>
        <v>3.6168084561444793</v>
      </c>
    </row>
    <row r="25" spans="1:2" s="4" customFormat="1" ht="15">
      <c r="A25" s="60" t="s">
        <v>78</v>
      </c>
      <c r="B25" s="61">
        <f>B20</f>
        <v>2889.26</v>
      </c>
    </row>
    <row r="26" spans="1:2" s="4" customFormat="1" ht="15">
      <c r="A26" s="60" t="s">
        <v>26</v>
      </c>
      <c r="B26" s="59"/>
    </row>
    <row r="27" spans="1:2" s="4" customFormat="1" ht="15">
      <c r="A27" s="62" t="s">
        <v>81</v>
      </c>
      <c r="B27" s="59"/>
    </row>
    <row r="28" spans="1:2" s="4" customFormat="1" ht="30">
      <c r="A28" s="60" t="s">
        <v>100</v>
      </c>
      <c r="B28" s="63">
        <v>0</v>
      </c>
    </row>
    <row r="29" spans="1:2" s="4" customFormat="1" ht="15">
      <c r="A29" s="60" t="s">
        <v>80</v>
      </c>
      <c r="B29" s="63">
        <v>0</v>
      </c>
    </row>
    <row r="30" spans="1:2" s="4" customFormat="1" ht="15">
      <c r="A30" s="60" t="s">
        <v>78</v>
      </c>
      <c r="B30" s="63">
        <v>0</v>
      </c>
    </row>
    <row r="31" spans="1:2" s="4" customFormat="1" ht="15">
      <c r="A31" s="60" t="s">
        <v>26</v>
      </c>
      <c r="B31" s="63">
        <v>0</v>
      </c>
    </row>
    <row r="32" spans="1:2" s="4" customFormat="1" ht="15">
      <c r="A32" s="58" t="s">
        <v>82</v>
      </c>
      <c r="B32" s="63"/>
    </row>
    <row r="33" spans="1:2" s="4" customFormat="1" ht="15">
      <c r="A33" s="60" t="s">
        <v>101</v>
      </c>
      <c r="B33" s="63">
        <v>0</v>
      </c>
    </row>
    <row r="34" spans="1:2" s="4" customFormat="1" ht="15">
      <c r="A34" s="60" t="s">
        <v>80</v>
      </c>
      <c r="B34" s="63">
        <v>0</v>
      </c>
    </row>
    <row r="35" spans="1:2" s="4" customFormat="1" ht="15">
      <c r="A35" s="60" t="s">
        <v>83</v>
      </c>
      <c r="B35" s="63">
        <v>0</v>
      </c>
    </row>
    <row r="36" spans="1:2" s="4" customFormat="1" ht="15">
      <c r="A36" s="60" t="s">
        <v>26</v>
      </c>
      <c r="B36" s="63">
        <v>0</v>
      </c>
    </row>
    <row r="37" spans="1:2" s="4" customFormat="1" ht="15">
      <c r="A37" s="58" t="s">
        <v>84</v>
      </c>
      <c r="B37" s="63"/>
    </row>
    <row r="38" spans="1:2" s="4" customFormat="1" ht="15">
      <c r="A38" s="60" t="s">
        <v>102</v>
      </c>
      <c r="B38" s="63">
        <v>0</v>
      </c>
    </row>
    <row r="39" spans="1:2" s="4" customFormat="1" ht="15">
      <c r="A39" s="60" t="s">
        <v>74</v>
      </c>
      <c r="B39" s="63">
        <v>0</v>
      </c>
    </row>
    <row r="40" spans="1:2" s="4" customFormat="1" ht="15">
      <c r="A40" s="60" t="s">
        <v>103</v>
      </c>
      <c r="B40" s="63">
        <v>0</v>
      </c>
    </row>
    <row r="41" spans="1:2" s="4" customFormat="1" ht="15">
      <c r="A41" s="60" t="s">
        <v>26</v>
      </c>
      <c r="B41" s="63">
        <v>0</v>
      </c>
    </row>
    <row r="42" spans="1:2" s="4" customFormat="1" ht="15" hidden="1">
      <c r="A42" s="58" t="s">
        <v>85</v>
      </c>
      <c r="B42" s="63"/>
    </row>
    <row r="43" spans="1:2" s="4" customFormat="1" ht="15" hidden="1">
      <c r="A43" s="60" t="s">
        <v>104</v>
      </c>
      <c r="B43" s="63"/>
    </row>
    <row r="44" spans="1:2" s="4" customFormat="1" ht="15" hidden="1">
      <c r="A44" s="60" t="s">
        <v>74</v>
      </c>
      <c r="B44" s="63"/>
    </row>
    <row r="45" spans="1:2" s="4" customFormat="1" ht="15" hidden="1">
      <c r="A45" s="60" t="s">
        <v>103</v>
      </c>
      <c r="B45" s="63"/>
    </row>
    <row r="46" spans="1:2" s="4" customFormat="1" ht="15" hidden="1">
      <c r="A46" s="60" t="s">
        <v>26</v>
      </c>
      <c r="B46" s="63"/>
    </row>
    <row r="47" spans="1:2" s="4" customFormat="1" ht="15">
      <c r="A47" s="58" t="s">
        <v>86</v>
      </c>
      <c r="B47" s="63"/>
    </row>
    <row r="48" spans="1:2" s="4" customFormat="1" ht="15">
      <c r="A48" s="60" t="s">
        <v>106</v>
      </c>
      <c r="B48" s="63">
        <v>0</v>
      </c>
    </row>
    <row r="49" spans="1:2" s="4" customFormat="1" ht="15">
      <c r="A49" s="60" t="s">
        <v>74</v>
      </c>
      <c r="B49" s="63">
        <v>0</v>
      </c>
    </row>
    <row r="50" spans="1:2" s="4" customFormat="1" ht="15">
      <c r="A50" s="60" t="s">
        <v>103</v>
      </c>
      <c r="B50" s="63">
        <v>0</v>
      </c>
    </row>
    <row r="51" spans="1:2" s="4" customFormat="1" ht="15">
      <c r="A51" s="60" t="s">
        <v>26</v>
      </c>
      <c r="B51" s="63">
        <v>0</v>
      </c>
    </row>
    <row r="52" spans="1:2" s="4" customFormat="1" ht="15" hidden="1">
      <c r="A52" s="58" t="s">
        <v>87</v>
      </c>
      <c r="B52" s="63"/>
    </row>
    <row r="53" spans="1:2" s="4" customFormat="1" ht="15" hidden="1">
      <c r="A53" s="60" t="s">
        <v>107</v>
      </c>
      <c r="B53" s="63"/>
    </row>
    <row r="54" spans="1:2" s="4" customFormat="1" ht="15" hidden="1">
      <c r="A54" s="60" t="s">
        <v>74</v>
      </c>
      <c r="B54" s="63"/>
    </row>
    <row r="55" spans="1:2" s="4" customFormat="1" ht="15" hidden="1">
      <c r="A55" s="60" t="s">
        <v>103</v>
      </c>
      <c r="B55" s="63"/>
    </row>
    <row r="56" spans="1:2" s="4" customFormat="1" ht="15" hidden="1">
      <c r="A56" s="60" t="s">
        <v>26</v>
      </c>
      <c r="B56" s="63"/>
    </row>
    <row r="57" spans="1:2" s="4" customFormat="1" ht="15" hidden="1">
      <c r="A57" s="58" t="s">
        <v>88</v>
      </c>
      <c r="B57" s="63"/>
    </row>
    <row r="58" spans="1:2" s="4" customFormat="1" ht="15" hidden="1">
      <c r="A58" s="60" t="s">
        <v>108</v>
      </c>
      <c r="B58" s="63"/>
    </row>
    <row r="59" spans="1:2" s="4" customFormat="1" ht="15" hidden="1">
      <c r="A59" s="60" t="s">
        <v>74</v>
      </c>
      <c r="B59" s="63"/>
    </row>
    <row r="60" spans="1:2" s="4" customFormat="1" ht="15" hidden="1">
      <c r="A60" s="60" t="s">
        <v>103</v>
      </c>
      <c r="B60" s="63"/>
    </row>
    <row r="61" spans="1:2" s="4" customFormat="1" ht="15" hidden="1">
      <c r="A61" s="60" t="s">
        <v>26</v>
      </c>
      <c r="B61" s="63"/>
    </row>
    <row r="62" spans="1:2" s="4" customFormat="1" ht="15" hidden="1">
      <c r="A62" s="58" t="s">
        <v>89</v>
      </c>
      <c r="B62" s="63"/>
    </row>
    <row r="63" spans="1:2" s="4" customFormat="1" ht="15" hidden="1">
      <c r="A63" s="60" t="s">
        <v>109</v>
      </c>
      <c r="B63" s="63"/>
    </row>
    <row r="64" spans="1:2" s="4" customFormat="1" ht="15" hidden="1">
      <c r="A64" s="60" t="s">
        <v>74</v>
      </c>
      <c r="B64" s="63"/>
    </row>
    <row r="65" spans="1:2" s="4" customFormat="1" ht="15" hidden="1">
      <c r="A65" s="60" t="s">
        <v>103</v>
      </c>
      <c r="B65" s="63"/>
    </row>
    <row r="66" spans="1:2" s="4" customFormat="1" ht="15" hidden="1">
      <c r="A66" s="60" t="s">
        <v>26</v>
      </c>
      <c r="B66" s="63"/>
    </row>
    <row r="67" spans="1:2" s="4" customFormat="1" ht="15" hidden="1">
      <c r="A67" s="58" t="s">
        <v>90</v>
      </c>
      <c r="B67" s="63"/>
    </row>
    <row r="68" spans="1:2" s="4" customFormat="1" ht="15" hidden="1">
      <c r="A68" s="60" t="s">
        <v>110</v>
      </c>
      <c r="B68" s="63"/>
    </row>
    <row r="69" spans="1:2" s="4" customFormat="1" ht="15" hidden="1">
      <c r="A69" s="60" t="s">
        <v>74</v>
      </c>
      <c r="B69" s="63"/>
    </row>
    <row r="70" spans="1:2" s="4" customFormat="1" ht="15" hidden="1">
      <c r="A70" s="60" t="s">
        <v>103</v>
      </c>
      <c r="B70" s="63"/>
    </row>
    <row r="71" spans="1:2" s="4" customFormat="1" ht="15" hidden="1">
      <c r="A71" s="60" t="s">
        <v>26</v>
      </c>
      <c r="B71" s="63"/>
    </row>
    <row r="72" spans="1:2" s="4" customFormat="1" ht="15" hidden="1">
      <c r="A72" s="58" t="s">
        <v>91</v>
      </c>
      <c r="B72" s="63"/>
    </row>
    <row r="73" spans="1:2" s="4" customFormat="1" ht="15" hidden="1">
      <c r="A73" s="60" t="s">
        <v>111</v>
      </c>
      <c r="B73" s="63"/>
    </row>
    <row r="74" spans="1:2" s="4" customFormat="1" ht="15" hidden="1">
      <c r="A74" s="60" t="s">
        <v>74</v>
      </c>
      <c r="B74" s="63"/>
    </row>
    <row r="75" spans="1:2" s="4" customFormat="1" ht="15" hidden="1">
      <c r="A75" s="60" t="s">
        <v>103</v>
      </c>
      <c r="B75" s="63"/>
    </row>
    <row r="76" spans="1:2" s="4" customFormat="1" ht="15" hidden="1">
      <c r="A76" s="60" t="s">
        <v>26</v>
      </c>
      <c r="B76" s="63"/>
    </row>
    <row r="77" spans="1:2" s="4" customFormat="1" ht="15" hidden="1">
      <c r="A77" s="58" t="s">
        <v>92</v>
      </c>
      <c r="B77" s="63"/>
    </row>
    <row r="78" spans="1:2" s="4" customFormat="1" ht="15" hidden="1">
      <c r="A78" s="60" t="s">
        <v>112</v>
      </c>
      <c r="B78" s="63"/>
    </row>
    <row r="79" spans="1:2" s="4" customFormat="1" ht="15" hidden="1">
      <c r="A79" s="60" t="s">
        <v>74</v>
      </c>
      <c r="B79" s="63"/>
    </row>
    <row r="80" spans="1:2" s="4" customFormat="1" ht="15" hidden="1">
      <c r="A80" s="60" t="s">
        <v>103</v>
      </c>
      <c r="B80" s="63"/>
    </row>
    <row r="81" spans="1:2" s="4" customFormat="1" ht="15" hidden="1">
      <c r="A81" s="60" t="s">
        <v>26</v>
      </c>
      <c r="B81" s="63"/>
    </row>
    <row r="82" spans="1:2" ht="15">
      <c r="A82" s="58" t="s">
        <v>93</v>
      </c>
      <c r="B82" s="64"/>
    </row>
    <row r="83" spans="1:2" ht="15">
      <c r="A83" s="60" t="s">
        <v>105</v>
      </c>
      <c r="B83" s="64">
        <v>0</v>
      </c>
    </row>
    <row r="84" spans="1:2" ht="15">
      <c r="A84" s="60" t="s">
        <v>26</v>
      </c>
      <c r="B84" s="64">
        <v>0</v>
      </c>
    </row>
    <row r="85" spans="1:2" ht="15">
      <c r="A85" s="60" t="s">
        <v>121</v>
      </c>
      <c r="B85" s="64">
        <v>0</v>
      </c>
    </row>
    <row r="86" spans="1:2" ht="15">
      <c r="A86" s="60" t="s">
        <v>94</v>
      </c>
      <c r="B86" s="64">
        <v>0</v>
      </c>
    </row>
    <row r="87" spans="1:2" ht="15" hidden="1">
      <c r="A87" s="9" t="s">
        <v>113</v>
      </c>
      <c r="B87" s="10"/>
    </row>
    <row r="88" spans="1:2" s="4" customFormat="1" ht="15" hidden="1">
      <c r="A88" s="5" t="s">
        <v>115</v>
      </c>
      <c r="B88" s="3"/>
    </row>
    <row r="89" spans="1:2" s="4" customFormat="1" ht="15" hidden="1">
      <c r="A89" s="5" t="s">
        <v>74</v>
      </c>
      <c r="B89" s="3"/>
    </row>
    <row r="90" spans="1:2" s="4" customFormat="1" ht="15" hidden="1">
      <c r="A90" s="5" t="s">
        <v>103</v>
      </c>
      <c r="B90" s="3"/>
    </row>
    <row r="91" spans="1:2" s="4" customFormat="1" ht="15.75" hidden="1" thickBot="1">
      <c r="A91" s="5" t="s">
        <v>26</v>
      </c>
      <c r="B91" s="6"/>
    </row>
    <row r="92" ht="15">
      <c r="A92" s="7" t="s">
        <v>114</v>
      </c>
    </row>
  </sheetData>
  <sheetProtection/>
  <mergeCells count="1">
    <mergeCell ref="A3:B3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5">
      <c r="B1" s="18" t="s">
        <v>181</v>
      </c>
    </row>
    <row r="2" ht="24" customHeight="1">
      <c r="B2" s="18"/>
    </row>
    <row r="3" spans="1:2" ht="15">
      <c r="A3" s="78" t="s">
        <v>182</v>
      </c>
      <c r="B3" s="121"/>
    </row>
    <row r="4" spans="1:2" ht="21" customHeight="1">
      <c r="A4" s="121"/>
      <c r="B4" s="121"/>
    </row>
    <row r="5" spans="1:2" ht="20.25" customHeight="1">
      <c r="A5" s="123" t="s">
        <v>183</v>
      </c>
      <c r="B5" s="123"/>
    </row>
    <row r="6" spans="1:2" ht="15">
      <c r="A6" s="1" t="s">
        <v>0</v>
      </c>
      <c r="B6" s="19" t="s">
        <v>122</v>
      </c>
    </row>
    <row r="7" spans="1:2" ht="15">
      <c r="A7" s="1" t="s">
        <v>16</v>
      </c>
      <c r="B7" s="16" t="s">
        <v>123</v>
      </c>
    </row>
    <row r="8" spans="1:2" ht="15">
      <c r="A8" s="1" t="s">
        <v>17</v>
      </c>
      <c r="B8" s="16" t="s">
        <v>124</v>
      </c>
    </row>
    <row r="9" spans="1:2" ht="15">
      <c r="A9" s="1" t="s">
        <v>40</v>
      </c>
      <c r="B9" s="20" t="s">
        <v>125</v>
      </c>
    </row>
    <row r="10" ht="15.75" thickBot="1">
      <c r="B10" s="124"/>
    </row>
    <row r="11" spans="1:2" ht="16.5" thickBot="1" thickTop="1">
      <c r="A11" s="125" t="s">
        <v>184</v>
      </c>
      <c r="B11" s="125" t="s">
        <v>3</v>
      </c>
    </row>
    <row r="12" spans="1:2" ht="31.5" thickBot="1" thickTop="1">
      <c r="A12" s="126" t="s">
        <v>185</v>
      </c>
      <c r="B12" s="127">
        <v>0</v>
      </c>
    </row>
    <row r="13" spans="1:2" ht="46.5" thickBot="1" thickTop="1">
      <c r="A13" s="128" t="s">
        <v>186</v>
      </c>
      <c r="B13" s="127">
        <v>0</v>
      </c>
    </row>
    <row r="14" spans="1:2" ht="31.5" thickBot="1" thickTop="1">
      <c r="A14" s="128" t="s">
        <v>187</v>
      </c>
      <c r="B14" s="127">
        <v>0</v>
      </c>
    </row>
    <row r="15" spans="1:2" ht="51.75" customHeight="1" thickBot="1" thickTop="1">
      <c r="A15" s="129" t="s">
        <v>188</v>
      </c>
      <c r="B15" s="127">
        <v>0</v>
      </c>
    </row>
    <row r="16" ht="15.75" thickTop="1"/>
    <row r="18" spans="1:2" ht="37.5" customHeight="1">
      <c r="A18" s="118" t="s">
        <v>189</v>
      </c>
      <c r="B18" s="118"/>
    </row>
    <row r="20" ht="15">
      <c r="A20" t="s">
        <v>190</v>
      </c>
    </row>
    <row r="21" ht="15">
      <c r="A21" t="s">
        <v>191</v>
      </c>
    </row>
  </sheetData>
  <sheetProtection/>
  <mergeCells count="3">
    <mergeCell ref="A3:B4"/>
    <mergeCell ref="A18:B18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9.421875" style="0" customWidth="1"/>
    <col min="2" max="2" width="32.421875" style="0" customWidth="1"/>
    <col min="3" max="3" width="25.421875" style="0" customWidth="1"/>
  </cols>
  <sheetData>
    <row r="1" ht="18" customHeight="1">
      <c r="C1" s="18" t="s">
        <v>192</v>
      </c>
    </row>
    <row r="2" ht="57" customHeight="1" thickBot="1">
      <c r="C2" s="18"/>
    </row>
    <row r="3" spans="1:3" ht="15">
      <c r="A3" s="130" t="s">
        <v>0</v>
      </c>
      <c r="B3" s="131" t="s">
        <v>122</v>
      </c>
      <c r="C3" s="132"/>
    </row>
    <row r="4" spans="1:3" ht="15.75" thickBot="1">
      <c r="A4" s="133"/>
      <c r="B4" s="134"/>
      <c r="C4" s="135"/>
    </row>
    <row r="5" spans="1:3" ht="15.75" thickBot="1">
      <c r="A5" s="136" t="s">
        <v>16</v>
      </c>
      <c r="B5" s="137" t="s">
        <v>123</v>
      </c>
      <c r="C5" s="138"/>
    </row>
    <row r="6" spans="1:3" ht="15.75" thickBot="1">
      <c r="A6" s="136" t="s">
        <v>17</v>
      </c>
      <c r="B6" s="139" t="s">
        <v>124</v>
      </c>
      <c r="C6" s="140"/>
    </row>
    <row r="7" spans="1:3" ht="15.75" thickBot="1">
      <c r="A7" s="136" t="s">
        <v>40</v>
      </c>
      <c r="B7" s="141" t="s">
        <v>125</v>
      </c>
      <c r="C7" s="141"/>
    </row>
    <row r="8" spans="1:3" ht="15.75" thickBot="1">
      <c r="A8" s="142" t="s">
        <v>193</v>
      </c>
      <c r="B8" s="141"/>
      <c r="C8" s="141"/>
    </row>
    <row r="9" spans="1:3" ht="36.75" customHeight="1">
      <c r="A9" s="78" t="s">
        <v>194</v>
      </c>
      <c r="B9" s="78"/>
      <c r="C9" s="78"/>
    </row>
    <row r="11" spans="1:3" ht="42.75" customHeight="1">
      <c r="A11" s="143" t="s">
        <v>195</v>
      </c>
      <c r="B11" s="144" t="s">
        <v>196</v>
      </c>
      <c r="C11" s="145"/>
    </row>
    <row r="12" spans="1:3" ht="48" customHeight="1">
      <c r="A12" s="143" t="s">
        <v>197</v>
      </c>
      <c r="B12" s="144" t="s">
        <v>196</v>
      </c>
      <c r="C12" s="145"/>
    </row>
    <row r="13" spans="1:3" ht="47.25" customHeight="1">
      <c r="A13" s="146" t="s">
        <v>198</v>
      </c>
      <c r="B13" s="147" t="s">
        <v>196</v>
      </c>
      <c r="C13" s="148"/>
    </row>
    <row r="14" spans="1:3" ht="36.75" customHeight="1">
      <c r="A14" s="149" t="s">
        <v>199</v>
      </c>
      <c r="B14" s="149"/>
      <c r="C14" s="149"/>
    </row>
    <row r="16" spans="1:3" ht="45.75" thickBot="1">
      <c r="A16" s="150" t="s">
        <v>252</v>
      </c>
      <c r="B16" s="151" t="s">
        <v>200</v>
      </c>
      <c r="C16" s="151" t="s">
        <v>201</v>
      </c>
    </row>
    <row r="17" spans="1:3" ht="15.75" thickBot="1">
      <c r="A17" s="152" t="s">
        <v>202</v>
      </c>
      <c r="B17" s="153"/>
      <c r="C17" s="154"/>
    </row>
    <row r="18" spans="1:3" ht="42.75" customHeight="1" thickBot="1">
      <c r="A18" s="155" t="s">
        <v>196</v>
      </c>
      <c r="B18" s="156" t="s">
        <v>196</v>
      </c>
      <c r="C18" s="154"/>
    </row>
    <row r="19" spans="1:3" ht="15.75" hidden="1" thickBot="1">
      <c r="A19" s="157"/>
      <c r="B19" s="158"/>
      <c r="C19" s="154"/>
    </row>
    <row r="20" spans="1:3" ht="15" hidden="1">
      <c r="A20" s="157"/>
      <c r="B20" s="158"/>
      <c r="C20" s="158"/>
    </row>
    <row r="23" spans="1:3" ht="46.5" customHeight="1">
      <c r="A23" s="118" t="s">
        <v>203</v>
      </c>
      <c r="B23" s="118"/>
      <c r="C23" s="118"/>
    </row>
    <row r="24" spans="1:3" ht="35.25" customHeight="1">
      <c r="A24" s="118" t="s">
        <v>204</v>
      </c>
      <c r="B24" s="118"/>
      <c r="C24" s="118"/>
    </row>
    <row r="25" spans="1:3" ht="15">
      <c r="A25" s="118" t="s">
        <v>205</v>
      </c>
      <c r="B25" s="118"/>
      <c r="C25" s="118"/>
    </row>
    <row r="27" spans="1:3" ht="15">
      <c r="A27" s="159" t="s">
        <v>206</v>
      </c>
      <c r="B27" s="159"/>
      <c r="C27" s="159"/>
    </row>
    <row r="28" ht="15">
      <c r="A28" t="s">
        <v>207</v>
      </c>
    </row>
  </sheetData>
  <sheetProtection/>
  <mergeCells count="15">
    <mergeCell ref="A27:C27"/>
    <mergeCell ref="B13:C13"/>
    <mergeCell ref="A14:C14"/>
    <mergeCell ref="A23:C23"/>
    <mergeCell ref="A24:C24"/>
    <mergeCell ref="A25:C25"/>
    <mergeCell ref="B11:C11"/>
    <mergeCell ref="B12:C12"/>
    <mergeCell ref="A3:A4"/>
    <mergeCell ref="B3:C4"/>
    <mergeCell ref="B5:C5"/>
    <mergeCell ref="B6:C6"/>
    <mergeCell ref="B7:C7"/>
    <mergeCell ref="A9:C9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0.421875" style="160" customWidth="1"/>
    <col min="2" max="2" width="26.421875" style="160" customWidth="1"/>
    <col min="3" max="3" width="25.57421875" style="0" customWidth="1"/>
    <col min="4" max="4" width="25.421875" style="0" customWidth="1"/>
  </cols>
  <sheetData>
    <row r="1" ht="15">
      <c r="D1" s="18" t="s">
        <v>208</v>
      </c>
    </row>
    <row r="2" ht="28.5" customHeight="1">
      <c r="D2" s="18"/>
    </row>
    <row r="3" spans="1:4" ht="15.75">
      <c r="A3" s="161" t="s">
        <v>209</v>
      </c>
      <c r="B3" s="161"/>
      <c r="C3" s="161"/>
      <c r="D3" s="161"/>
    </row>
    <row r="4" spans="1:2" ht="16.5" thickBot="1">
      <c r="A4" s="162"/>
      <c r="B4" s="162"/>
    </row>
    <row r="5" spans="1:7" ht="15.75" thickBot="1">
      <c r="A5" s="163" t="s">
        <v>0</v>
      </c>
      <c r="B5" s="164" t="s">
        <v>122</v>
      </c>
      <c r="C5" s="164"/>
      <c r="D5" s="164"/>
      <c r="E5" s="165"/>
      <c r="F5" s="165"/>
      <c r="G5" s="12"/>
    </row>
    <row r="6" spans="1:7" ht="15.75" thickBot="1">
      <c r="A6" s="166" t="s">
        <v>16</v>
      </c>
      <c r="B6" s="164">
        <v>1311000012</v>
      </c>
      <c r="C6" s="164"/>
      <c r="D6" s="164"/>
      <c r="E6" s="13"/>
      <c r="F6" s="13"/>
      <c r="G6" s="12"/>
    </row>
    <row r="7" spans="1:7" ht="15.75" thickBot="1">
      <c r="A7" s="166" t="s">
        <v>17</v>
      </c>
      <c r="B7" s="164">
        <v>131101001</v>
      </c>
      <c r="C7" s="164"/>
      <c r="D7" s="164"/>
      <c r="E7" s="167"/>
      <c r="F7" s="167"/>
      <c r="G7" s="12"/>
    </row>
    <row r="8" spans="1:7" ht="15.75" thickBot="1">
      <c r="A8" s="166" t="s">
        <v>40</v>
      </c>
      <c r="B8" s="164" t="s">
        <v>125</v>
      </c>
      <c r="C8" s="164"/>
      <c r="D8" s="164"/>
      <c r="E8" s="168"/>
      <c r="F8" s="12"/>
      <c r="G8" s="12"/>
    </row>
    <row r="9" s="160" customFormat="1" ht="15.75" thickBot="1"/>
    <row r="10" spans="1:4" ht="27" customHeight="1" thickBot="1">
      <c r="A10" s="169" t="s">
        <v>253</v>
      </c>
      <c r="B10" s="170" t="s">
        <v>210</v>
      </c>
      <c r="C10" s="170" t="s">
        <v>211</v>
      </c>
      <c r="D10" s="171" t="s">
        <v>212</v>
      </c>
    </row>
    <row r="11" spans="1:4" ht="12" customHeight="1" thickBot="1">
      <c r="A11" s="169"/>
      <c r="B11" s="172"/>
      <c r="C11" s="172"/>
      <c r="D11" s="173"/>
    </row>
    <row r="12" spans="1:4" ht="15.75" thickBot="1">
      <c r="A12" s="174" t="s">
        <v>254</v>
      </c>
      <c r="B12" s="175"/>
      <c r="C12" s="175"/>
      <c r="D12" s="176"/>
    </row>
    <row r="13" spans="1:4" ht="15">
      <c r="A13" s="177" t="s">
        <v>213</v>
      </c>
      <c r="B13" s="178">
        <v>0</v>
      </c>
      <c r="C13" s="179">
        <v>0</v>
      </c>
      <c r="D13" s="180">
        <v>0</v>
      </c>
    </row>
    <row r="14" spans="1:4" ht="24">
      <c r="A14" s="181" t="s">
        <v>214</v>
      </c>
      <c r="B14" s="182">
        <v>0</v>
      </c>
      <c r="C14" s="183">
        <v>0</v>
      </c>
      <c r="D14" s="184">
        <v>0</v>
      </c>
    </row>
    <row r="15" spans="1:4" ht="24">
      <c r="A15" s="181" t="s">
        <v>215</v>
      </c>
      <c r="B15" s="182">
        <v>24</v>
      </c>
      <c r="C15" s="185">
        <v>24</v>
      </c>
      <c r="D15" s="184">
        <v>24</v>
      </c>
    </row>
    <row r="16" spans="1:4" ht="15">
      <c r="A16" s="186" t="s">
        <v>216</v>
      </c>
      <c r="B16" s="182">
        <v>0</v>
      </c>
      <c r="C16" s="185">
        <v>0</v>
      </c>
      <c r="D16" s="184">
        <v>0</v>
      </c>
    </row>
    <row r="17" spans="1:4" ht="15">
      <c r="A17" s="186" t="s">
        <v>217</v>
      </c>
      <c r="B17" s="182">
        <v>0</v>
      </c>
      <c r="C17" s="187">
        <v>0</v>
      </c>
      <c r="D17" s="184">
        <v>0</v>
      </c>
    </row>
    <row r="18" spans="1:4" ht="24">
      <c r="A18" s="181" t="s">
        <v>218</v>
      </c>
      <c r="B18" s="182"/>
      <c r="C18" s="188"/>
      <c r="D18" s="184"/>
    </row>
    <row r="19" spans="1:4" ht="15">
      <c r="A19" s="189" t="s">
        <v>219</v>
      </c>
      <c r="B19" s="182">
        <v>79</v>
      </c>
      <c r="C19" s="185">
        <v>86</v>
      </c>
      <c r="D19" s="184">
        <v>86</v>
      </c>
    </row>
    <row r="20" spans="1:4" ht="16.5" customHeight="1">
      <c r="A20" s="189" t="s">
        <v>220</v>
      </c>
      <c r="B20" s="182">
        <v>0</v>
      </c>
      <c r="C20" s="190">
        <v>0</v>
      </c>
      <c r="D20" s="184">
        <v>0</v>
      </c>
    </row>
    <row r="21" spans="1:4" ht="15">
      <c r="A21" s="181" t="s">
        <v>221</v>
      </c>
      <c r="B21" s="182"/>
      <c r="C21" s="183"/>
      <c r="D21" s="184"/>
    </row>
    <row r="22" spans="1:4" ht="24">
      <c r="A22" s="181" t="s">
        <v>222</v>
      </c>
      <c r="B22" s="182">
        <v>100</v>
      </c>
      <c r="C22" s="191">
        <v>100</v>
      </c>
      <c r="D22" s="184">
        <v>100</v>
      </c>
    </row>
    <row r="23" spans="1:4" ht="24">
      <c r="A23" s="181" t="s">
        <v>223</v>
      </c>
      <c r="B23" s="182">
        <v>0</v>
      </c>
      <c r="C23" s="191">
        <v>0</v>
      </c>
      <c r="D23" s="184">
        <v>0</v>
      </c>
    </row>
    <row r="24" spans="1:4" ht="15">
      <c r="A24" s="181" t="s">
        <v>224</v>
      </c>
      <c r="B24" s="182">
        <v>171.81</v>
      </c>
      <c r="C24" s="191">
        <v>171.44</v>
      </c>
      <c r="D24" s="184">
        <v>171.32</v>
      </c>
    </row>
    <row r="25" spans="1:4" ht="24">
      <c r="A25" s="181" t="s">
        <v>225</v>
      </c>
      <c r="B25" s="182">
        <v>34.9</v>
      </c>
      <c r="C25" s="191">
        <v>30.9</v>
      </c>
      <c r="D25" s="184">
        <v>30.9</v>
      </c>
    </row>
    <row r="26" spans="1:4" ht="24">
      <c r="A26" s="181" t="s">
        <v>226</v>
      </c>
      <c r="B26" s="182">
        <v>0</v>
      </c>
      <c r="C26" s="191">
        <v>0</v>
      </c>
      <c r="D26" s="184">
        <v>0</v>
      </c>
    </row>
    <row r="27" spans="1:4" ht="15">
      <c r="A27" s="181" t="s">
        <v>227</v>
      </c>
      <c r="B27" s="182">
        <v>0</v>
      </c>
      <c r="C27" s="191">
        <v>0</v>
      </c>
      <c r="D27" s="184">
        <v>0</v>
      </c>
    </row>
    <row r="28" spans="1:4" ht="15">
      <c r="A28" s="181" t="s">
        <v>228</v>
      </c>
      <c r="B28" s="182">
        <v>0</v>
      </c>
      <c r="C28" s="191">
        <v>0</v>
      </c>
      <c r="D28" s="184">
        <v>0</v>
      </c>
    </row>
    <row r="29" spans="1:4" ht="24" hidden="1">
      <c r="A29" s="181" t="s">
        <v>229</v>
      </c>
      <c r="B29" s="192"/>
      <c r="C29" s="191"/>
      <c r="D29" s="184"/>
    </row>
    <row r="30" spans="1:4" ht="24.75" hidden="1" thickBot="1">
      <c r="A30" s="193" t="s">
        <v>230</v>
      </c>
      <c r="B30" s="194"/>
      <c r="C30" s="195"/>
      <c r="D30" s="196"/>
    </row>
    <row r="31" spans="1:4" ht="114.75" customHeight="1">
      <c r="A31" s="197" t="s">
        <v>231</v>
      </c>
      <c r="B31" s="197"/>
      <c r="C31" s="198"/>
      <c r="D31" s="198"/>
    </row>
    <row r="32" spans="1:4" ht="37.5" customHeight="1">
      <c r="A32" s="197" t="s">
        <v>232</v>
      </c>
      <c r="B32" s="197"/>
      <c r="C32" s="197"/>
      <c r="D32" s="197"/>
    </row>
    <row r="33" ht="15">
      <c r="A33" s="160" t="s">
        <v>233</v>
      </c>
    </row>
  </sheetData>
  <sheetProtection/>
  <mergeCells count="13">
    <mergeCell ref="A3:D3"/>
    <mergeCell ref="A10:A11"/>
    <mergeCell ref="A12:D12"/>
    <mergeCell ref="C10:C11"/>
    <mergeCell ref="D10:D11"/>
    <mergeCell ref="B10:B11"/>
    <mergeCell ref="B5:D5"/>
    <mergeCell ref="B6:D6"/>
    <mergeCell ref="B7:D7"/>
    <mergeCell ref="E7:F7"/>
    <mergeCell ref="B8:D8"/>
    <mergeCell ref="A31:D31"/>
    <mergeCell ref="A32:D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D16" sqref="D16"/>
    </sheetView>
  </sheetViews>
  <sheetFormatPr defaultColWidth="9.140625" defaultRowHeight="15"/>
  <cols>
    <col min="1" max="1" width="5.28125" style="0" customWidth="1"/>
    <col min="2" max="2" width="40.00390625" style="0" customWidth="1"/>
    <col min="4" max="4" width="27.8515625" style="0" customWidth="1"/>
  </cols>
  <sheetData>
    <row r="1" ht="15">
      <c r="D1" s="18" t="s">
        <v>234</v>
      </c>
    </row>
    <row r="3" spans="1:4" ht="66.75" customHeight="1">
      <c r="A3" s="199" t="s">
        <v>235</v>
      </c>
      <c r="B3" s="199"/>
      <c r="C3" s="199"/>
      <c r="D3" s="199"/>
    </row>
    <row r="4" spans="1:4" ht="30" customHeight="1">
      <c r="A4" s="200" t="s">
        <v>236</v>
      </c>
      <c r="B4" s="200"/>
      <c r="C4" s="200"/>
      <c r="D4" s="200"/>
    </row>
    <row r="5" spans="1:4" ht="28.5">
      <c r="A5" s="201" t="s">
        <v>237</v>
      </c>
      <c r="B5" s="201" t="s">
        <v>2</v>
      </c>
      <c r="C5" s="202" t="s">
        <v>238</v>
      </c>
      <c r="D5" s="202"/>
    </row>
    <row r="6" spans="1:4" ht="12" customHeight="1">
      <c r="A6" s="203">
        <v>1</v>
      </c>
      <c r="B6" s="203">
        <v>2</v>
      </c>
      <c r="C6" s="204">
        <v>3</v>
      </c>
      <c r="D6" s="204"/>
    </row>
    <row r="7" spans="1:4" ht="56.25" customHeight="1">
      <c r="A7" s="201">
        <v>1</v>
      </c>
      <c r="B7" s="205" t="s">
        <v>239</v>
      </c>
      <c r="C7" s="206" t="s">
        <v>240</v>
      </c>
      <c r="D7" s="207"/>
    </row>
    <row r="8" spans="1:4" ht="34.5" customHeight="1">
      <c r="A8" s="201">
        <v>2</v>
      </c>
      <c r="B8" s="205" t="s">
        <v>241</v>
      </c>
      <c r="C8" s="208" t="s">
        <v>242</v>
      </c>
      <c r="D8" s="208"/>
    </row>
    <row r="9" spans="1:4" ht="34.5" customHeight="1">
      <c r="A9" s="201">
        <v>3</v>
      </c>
      <c r="B9" s="205" t="s">
        <v>243</v>
      </c>
      <c r="C9" s="208" t="s">
        <v>242</v>
      </c>
      <c r="D9" s="208"/>
    </row>
    <row r="10" spans="1:4" ht="48.75" customHeight="1">
      <c r="A10" s="201">
        <v>4</v>
      </c>
      <c r="B10" s="205" t="s">
        <v>244</v>
      </c>
      <c r="C10" s="208" t="s">
        <v>242</v>
      </c>
      <c r="D10" s="208"/>
    </row>
    <row r="11" spans="1:4" ht="33.75" customHeight="1">
      <c r="A11" s="201">
        <v>5</v>
      </c>
      <c r="B11" s="205" t="s">
        <v>245</v>
      </c>
      <c r="C11" s="208">
        <v>0.7</v>
      </c>
      <c r="D11" s="208"/>
    </row>
    <row r="12" spans="1:4" ht="42" customHeight="1">
      <c r="A12" s="201">
        <v>6</v>
      </c>
      <c r="B12" s="205" t="s">
        <v>246</v>
      </c>
      <c r="C12" s="208" t="s">
        <v>247</v>
      </c>
      <c r="D12" s="208"/>
    </row>
    <row r="13" spans="1:4" ht="15">
      <c r="A13" s="22"/>
      <c r="B13" s="22"/>
      <c r="C13" s="22"/>
      <c r="D13" s="22"/>
    </row>
    <row r="14" spans="1:4" ht="38.25" customHeight="1">
      <c r="A14" s="209" t="s">
        <v>248</v>
      </c>
      <c r="B14" s="209"/>
      <c r="C14" s="209"/>
      <c r="D14" s="209"/>
    </row>
    <row r="15" spans="1:4" ht="45" customHeight="1">
      <c r="A15" s="209" t="s">
        <v>249</v>
      </c>
      <c r="B15" s="209"/>
      <c r="C15" s="209"/>
      <c r="D15" s="209"/>
    </row>
    <row r="16" ht="15.75">
      <c r="A16" s="210"/>
    </row>
    <row r="17" ht="15">
      <c r="B17" t="s">
        <v>250</v>
      </c>
    </row>
    <row r="18" ht="15">
      <c r="B18" t="s">
        <v>251</v>
      </c>
    </row>
  </sheetData>
  <mergeCells count="13">
    <mergeCell ref="A14:D14"/>
    <mergeCell ref="A15:D15"/>
    <mergeCell ref="C12:D12"/>
    <mergeCell ref="A3:D3"/>
    <mergeCell ref="C11:D11"/>
    <mergeCell ref="C5:D5"/>
    <mergeCell ref="C6:D6"/>
    <mergeCell ref="C7:D7"/>
    <mergeCell ref="C8:D8"/>
    <mergeCell ref="A4:B4"/>
    <mergeCell ref="C4:D4"/>
    <mergeCell ref="C9:D9"/>
    <mergeCell ref="C10:D10"/>
  </mergeCells>
  <hyperlinks>
    <hyperlink ref="B11" location="sub_905" display="sub_905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Елисеев</cp:lastModifiedBy>
  <cp:lastPrinted>2012-01-19T07:56:15Z</cp:lastPrinted>
  <dcterms:created xsi:type="dcterms:W3CDTF">2010-02-15T13:42:22Z</dcterms:created>
  <dcterms:modified xsi:type="dcterms:W3CDTF">2012-04-28T05:19:52Z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