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10" windowHeight="6300" tabRatio="850" activeTab="7"/>
  </bookViews>
  <sheets>
    <sheet name="1" sheetId="1" r:id="rId1"/>
    <sheet name="2" sheetId="2" r:id="rId2"/>
    <sheet name="3" sheetId="3" r:id="rId3"/>
    <sheet name="4" sheetId="4" r:id="rId4"/>
    <sheet name="6" sheetId="5" r:id="rId5"/>
    <sheet name="7" sheetId="6" r:id="rId6"/>
    <sheet name="8" sheetId="7" r:id="rId7"/>
    <sheet name="Прил.9" sheetId="8" r:id="rId8"/>
  </sheets>
  <definedNames>
    <definedName name="sub_904" localSheetId="7">'Прил.9'!$A$14</definedName>
    <definedName name="sub_905" localSheetId="7">'Прил.9'!$A$15</definedName>
    <definedName name="_xlnm.Print_Area" localSheetId="0">'1'!$A$1:$B$26</definedName>
    <definedName name="_xlnm.Print_Area" localSheetId="2">'3'!$A$1:$B$58</definedName>
  </definedNames>
  <calcPr fullCalcOnLoad="1"/>
</workbook>
</file>

<file path=xl/sharedStrings.xml><?xml version="1.0" encoding="utf-8"?>
<sst xmlns="http://schemas.openxmlformats.org/spreadsheetml/2006/main" count="427" uniqueCount="260">
  <si>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</si>
  <si>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</si>
  <si>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</si>
  <si>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</si>
  <si>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</si>
  <si>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</si>
  <si>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</si>
  <si>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</si>
  <si>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</si>
  <si>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</si>
  <si>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</si>
  <si>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</si>
  <si>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</si>
  <si>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</si>
  <si>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</si>
  <si>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</si>
  <si>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</si>
  <si>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</si>
  <si>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</si>
  <si>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</si>
  <si>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</si>
  <si>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</si>
  <si>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</si>
  <si>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</si>
  <si>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</si>
  <si>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</si>
  <si>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</si>
  <si>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</si>
  <si>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</si>
  <si>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</si>
  <si>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</si>
  <si>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</si>
  <si>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</si>
  <si>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</si>
  <si>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</si>
  <si>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</si>
  <si>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</si>
  <si>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</si>
  <si>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</si>
  <si>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</si>
  <si>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</si>
  <si>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</si>
  <si>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</si>
  <si>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</si>
  <si>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</si>
  <si>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</si>
  <si>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</si>
  <si>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</si>
  <si>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</si>
  <si>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</si>
  <si>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</si>
  <si>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</si>
  <si>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</si>
  <si>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</si>
  <si>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</si>
  <si>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</si>
  <si>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</si>
  <si>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</si>
  <si>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</si>
  <si>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</si>
  <si>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</si>
  <si>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</si>
  <si>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</si>
  <si>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</si>
  <si>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Всего, в том числе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</si>
  <si>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</si>
  <si>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</si>
  <si>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</si>
  <si>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</si>
  <si>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</si>
  <si>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</si>
  <si>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</si>
  <si>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</si>
  <si>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</si>
  <si>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</si>
  <si>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</si>
  <si>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</si>
  <si>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</si>
  <si>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</si>
  <si>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</si>
  <si>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</si>
  <si>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</si>
  <si>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</si>
  <si>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</si>
  <si>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</si>
  <si>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</si>
  <si>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</si>
  <si>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</si>
  <si>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</si>
  <si>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</si>
  <si>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</si>
  <si>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</si>
  <si>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</si>
  <si>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</si>
  <si>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</si>
  <si>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</si>
  <si>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</si>
  <si>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</si>
  <si>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</si>
  <si>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</si>
  <si>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</si>
  <si>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</si>
  <si>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</si>
  <si>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</si>
  <si>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</si>
  <si>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</si>
  <si>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</si>
  <si>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</si>
  <si>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</si>
  <si>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</si>
  <si>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</si>
  <si>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</si>
  <si>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</si>
  <si>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</si>
  <si>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</si>
  <si>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</si>
  <si>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</si>
  <si>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</si>
  <si>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</si>
  <si>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</si>
  <si>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</si>
  <si>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</si>
  <si>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</si>
  <si>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</si>
  <si>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</si>
  <si>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</si>
  <si>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</si>
  <si>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</si>
  <si>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</si>
  <si>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</si>
  <si>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</si>
  <si>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</si>
  <si>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</si>
  <si>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</si>
  <si>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</si>
  <si>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</si>
  <si>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</si>
  <si>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</si>
  <si>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</si>
  <si>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</si>
  <si>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</si>
  <si>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</si>
  <si>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</si>
  <si>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</si>
  <si>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</si>
  <si>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</si>
  <si>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</si>
  <si>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</si>
  <si>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2. Информация о расходах на топливо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</si>
  <si>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</si>
  <si>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</si>
  <si>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</si>
  <si>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</si>
  <si>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</si>
  <si>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</si>
  <si>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</si>
  <si>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</si>
  <si>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</si>
  <si>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</si>
  <si>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</si>
  <si>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</si>
  <si>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</si>
  <si>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</si>
  <si>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</si>
  <si>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</si>
  <si>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</si>
  <si>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</si>
  <si>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ОАО "Кадошкинский электротехнический завод"</t>
  </si>
  <si>
    <t>1311000012</t>
  </si>
  <si>
    <t>131101001</t>
  </si>
  <si>
    <t>п.Кадошкино, ул.Заводская, д.1.</t>
  </si>
  <si>
    <t>газета "Известия Мордовии"</t>
  </si>
  <si>
    <t>производство и сбыт тепловой энергии</t>
  </si>
  <si>
    <t>собственные средства</t>
  </si>
  <si>
    <t>1. Техмероприятия по реконструкции тепловой сети котельной</t>
  </si>
  <si>
    <r>
      <t>Форма 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</si>
  <si>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Приложение 1</t>
  </si>
  <si>
    <t>Приложение 2</t>
  </si>
  <si>
    <t>Приложение 3</t>
  </si>
  <si>
    <t>Приложение 4</t>
  </si>
  <si>
    <t>Приложение 6</t>
  </si>
  <si>
    <t>Приложение 7</t>
  </si>
  <si>
    <t>Показатели, подлежащие раскрытию информации в сфере теплоснабжения и оказания услуг по передаче тепловой энергии</t>
  </si>
  <si>
    <t>Субъект Российской Федерации</t>
  </si>
  <si>
    <t>Республика Мордовия</t>
  </si>
  <si>
    <t>Является ли данное юридическое лицо подразделением (филиалом) другой организации</t>
  </si>
  <si>
    <t>ИНН организации</t>
  </si>
  <si>
    <t>КПП организации</t>
  </si>
  <si>
    <t>Вид деятельности</t>
  </si>
  <si>
    <t>Отчетность представлена без НДС/Организация применяет упрощенную систему налогообложения (выбрать)</t>
  </si>
  <si>
    <t>Муниципальный район (городской округ),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</si>
  <si>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</si>
  <si>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Юридический адрес</t>
  </si>
  <si>
    <t>Почтовый адрес</t>
  </si>
  <si>
    <t>Фактический адрес</t>
  </si>
  <si>
    <t>E-mail организации</t>
  </si>
  <si>
    <t>Web-сайт организации</t>
  </si>
  <si>
    <t>Ф.И.О. руководителя</t>
  </si>
  <si>
    <t>Должность руководителя</t>
  </si>
  <si>
    <t>Контактный телефон руководителя</t>
  </si>
  <si>
    <t>Ф.И.О. главного бухгалтера</t>
  </si>
  <si>
    <t>Контактный телефон главного бухгалтера</t>
  </si>
  <si>
    <t>Ф.И.О должностного лица, ответственного за составление формы</t>
  </si>
  <si>
    <t>Контактный телефон должностного лица, ответственного за составление формы (код, телефон)</t>
  </si>
  <si>
    <t>E-mail должностного лица, ответственного за составление формы</t>
  </si>
  <si>
    <t>Период регулирования (год)</t>
  </si>
  <si>
    <t>нет</t>
  </si>
  <si>
    <t>431900 Республика Мордовия, п. Кадошкино, ул. Заводская 1</t>
  </si>
  <si>
    <t xml:space="preserve">ketz13.narod.ru </t>
  </si>
  <si>
    <t>(83448) 2-31-21</t>
  </si>
  <si>
    <t>(83448) 2-32-29</t>
  </si>
  <si>
    <t xml:space="preserve">Орешкин Сергей Борисович  </t>
  </si>
  <si>
    <t>Отчетность представлена без НДС</t>
  </si>
  <si>
    <t>п.Кадошкино</t>
  </si>
  <si>
    <t>прозводство осветительного оборудования</t>
  </si>
  <si>
    <t>Кадошкинский муниципальный район</t>
  </si>
  <si>
    <t>2012 г.</t>
  </si>
  <si>
    <t>Приложение 8</t>
  </si>
  <si>
    <t>Приказ Министерства энергетики и тарифной политики  Республики Мордовия от 28 ноября 2011г. №99</t>
  </si>
  <si>
    <t>Министерство энергетики и тарифной политики Республики Мордовия</t>
  </si>
  <si>
    <t>с 1.01.2012г. по 30.06.2012г.</t>
  </si>
  <si>
    <t>с 1.07.2012г. по 31.08.2012г.</t>
  </si>
  <si>
    <t>с 1.09.2012г. по 31.12.2012г.</t>
  </si>
  <si>
    <t>1. Период действия принятого тарифа</t>
  </si>
  <si>
    <t>2. Период действия принятого тарифа</t>
  </si>
  <si>
    <t>3. Период действия принятого тарифа</t>
  </si>
  <si>
    <t xml:space="preserve">1. </t>
  </si>
  <si>
    <t xml:space="preserve">1) Квашнина Ольга Васильевна - начальник ПЭО (Приложение 1-4, 8);                  </t>
  </si>
  <si>
    <t>2) Зароченцев Сергей Владимирович - главный инженер (Приложение 5-7, 9)</t>
  </si>
  <si>
    <t>1) (834-48) 2-33-25;                                                                     2)  (834-48) 2-20-88</t>
  </si>
  <si>
    <t>kvashnina@ketz.galad.ru;      zarochintsev@ketz.galad.ru</t>
  </si>
  <si>
    <t>Рудаков Владимир Сергеевич</t>
  </si>
  <si>
    <t>Планируемый период</t>
  </si>
  <si>
    <t xml:space="preserve"> 2012г.</t>
  </si>
  <si>
    <t>Плановый  период</t>
  </si>
  <si>
    <t xml:space="preserve">2. Информация об  основных показателях финансово-хозяйственной деятельности организации¹ </t>
  </si>
  <si>
    <t>Потребность в финансовых средствах на __2012________год, тыс. руб.</t>
  </si>
  <si>
    <t>е) Использование инвестиционных средств за  _2012 г.</t>
  </si>
  <si>
    <t>Утверждено на  2012 год</t>
  </si>
  <si>
    <t xml:space="preserve">Исполнительный директор ООО Управляющая компания «БЛ ГРУПП», действует на основании доверенности №02 от  29 июня 2012 года </t>
  </si>
  <si>
    <t>Приложение 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</si>
  <si>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теплоснабжения* (факт)</t>
  </si>
  <si>
    <t>Отчетный период (год, квартал)</t>
  </si>
  <si>
    <t>N N п/п</t>
  </si>
  <si>
    <t>Значение</t>
  </si>
  <si>
    <t>Количество поданных заявок на подключение к системе теплоснабжения</t>
  </si>
  <si>
    <t>ОАО "КЭТЗ" не имеет на балансе сетей теплоснабжения. Заявки подаются в МП "Кадошкиноэлектротеплосеть"</t>
  </si>
  <si>
    <t>Количество зарегистрированных заявок на подключение к системе теплоснабжения</t>
  </si>
  <si>
    <t>Отсутствуют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</si>
  <si>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</si>
  <si>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</si>
  <si>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(Гкал/час)**</t>
  </si>
  <si>
    <t>Справочно: количество выданных техусловий на подключение</t>
  </si>
  <si>
    <t>Тех. условия на подключение к котельной не запрашивались и не выдавались</t>
  </si>
  <si>
    <t xml:space="preserve">    * Раскрывается регулируемой организацией ежеквартально до 15 числа месяца, следующего за отчетным периодом</t>
  </si>
  <si>
    <t xml:space="preserve">    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</si>
  <si>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Главный инженер</t>
  </si>
  <si>
    <t>С.В. Зароченцев</t>
  </si>
  <si>
    <t>Начальник ОГЭ</t>
  </si>
  <si>
    <t>А.А. Камышов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</si>
</sst>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/>
    </xf>
    <xf numFmtId="0" fontId="0" fillId="22" borderId="10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3" borderId="11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12" xfId="0" applyFont="1" applyFill="1" applyBorder="1" applyAlignment="1">
      <alignment horizontal="left" vertical="top" wrapText="1" indent="6"/>
    </xf>
    <xf numFmtId="0" fontId="9" fillId="23" borderId="13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4" borderId="14" xfId="57" applyNumberFormat="1" applyFont="1" applyFill="1" applyBorder="1" applyAlignment="1" applyProtection="1">
      <alignment vertical="center" wrapText="1"/>
      <protection/>
    </xf>
    <xf numFmtId="0" fontId="0" fillId="23" borderId="1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" fillId="0" borderId="0" xfId="54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3" fillId="0" borderId="0" xfId="55" applyFon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3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3" borderId="0" xfId="0" applyFill="1" applyBorder="1" applyAlignment="1">
      <alignment wrapText="1"/>
    </xf>
    <xf numFmtId="0" fontId="0" fillId="23" borderId="0" xfId="0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29" fillId="0" borderId="14" xfId="0" applyFont="1" applyBorder="1" applyAlignment="1">
      <alignment horizontal="justify" wrapText="1"/>
    </xf>
    <xf numFmtId="0" fontId="29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28" fillId="0" borderId="0" xfId="54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32" fillId="0" borderId="14" xfId="0" applyFont="1" applyBorder="1" applyAlignment="1">
      <alignment horizontal="center" wrapText="1"/>
    </xf>
    <xf numFmtId="0" fontId="36" fillId="0" borderId="14" xfId="42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43" fontId="0" fillId="0" borderId="10" xfId="65" applyFill="1" applyBorder="1" applyAlignment="1">
      <alignment/>
    </xf>
    <xf numFmtId="0" fontId="0" fillId="0" borderId="16" xfId="0" applyFill="1" applyBorder="1" applyAlignment="1">
      <alignment vertical="top" wrapText="1"/>
    </xf>
    <xf numFmtId="43" fontId="0" fillId="0" borderId="17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 indent="2"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1" xfId="65" applyFill="1" applyBorder="1" applyAlignment="1">
      <alignment/>
    </xf>
    <xf numFmtId="0" fontId="0" fillId="0" borderId="12" xfId="0" applyFill="1" applyBorder="1" applyAlignment="1">
      <alignment horizontal="left" vertical="top" wrapText="1" indent="6"/>
    </xf>
    <xf numFmtId="170" fontId="9" fillId="0" borderId="11" xfId="65" applyNumberFormat="1" applyFont="1" applyFill="1" applyBorder="1" applyAlignment="1">
      <alignment/>
    </xf>
    <xf numFmtId="43" fontId="9" fillId="0" borderId="11" xfId="65" applyFont="1" applyFill="1" applyBorder="1" applyAlignment="1">
      <alignment horizontal="center"/>
    </xf>
    <xf numFmtId="0" fontId="0" fillId="0" borderId="12" xfId="0" applyFill="1" applyBorder="1" applyAlignment="1">
      <alignment horizontal="left" vertical="top" wrapText="1" indent="7"/>
    </xf>
    <xf numFmtId="0" fontId="0" fillId="0" borderId="18" xfId="0" applyFill="1" applyBorder="1" applyAlignment="1">
      <alignment horizontal="left" vertical="top" wrapText="1" indent="2"/>
    </xf>
    <xf numFmtId="43" fontId="0" fillId="0" borderId="19" xfId="65" applyFill="1" applyBorder="1" applyAlignment="1">
      <alignment/>
    </xf>
    <xf numFmtId="0" fontId="0" fillId="0" borderId="20" xfId="0" applyFill="1" applyBorder="1" applyAlignment="1">
      <alignment vertical="top" wrapText="1"/>
    </xf>
    <xf numFmtId="43" fontId="12" fillId="0" borderId="21" xfId="65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7" xfId="65" applyNumberFormat="1" applyFill="1" applyBorder="1" applyAlignment="1">
      <alignment/>
    </xf>
    <xf numFmtId="171" fontId="0" fillId="0" borderId="10" xfId="65" applyNumberFormat="1" applyFill="1" applyBorder="1" applyAlignment="1">
      <alignment/>
    </xf>
    <xf numFmtId="0" fontId="0" fillId="0" borderId="22" xfId="0" applyFill="1" applyBorder="1" applyAlignment="1">
      <alignment vertical="top" wrapText="1"/>
    </xf>
    <xf numFmtId="0" fontId="8" fillId="0" borderId="23" xfId="0" applyFont="1" applyFill="1" applyBorder="1" applyAlignment="1">
      <alignment horizontal="center" vertical="center"/>
    </xf>
    <xf numFmtId="43" fontId="0" fillId="0" borderId="24" xfId="65" applyFill="1" applyBorder="1" applyAlignment="1">
      <alignment/>
    </xf>
    <xf numFmtId="0" fontId="0" fillId="0" borderId="25" xfId="0" applyFill="1" applyBorder="1" applyAlignment="1">
      <alignment vertical="top" wrapText="1"/>
    </xf>
    <xf numFmtId="49" fontId="11" fillId="0" borderId="14" xfId="57" applyNumberFormat="1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top" wrapText="1" indent="6"/>
    </xf>
    <xf numFmtId="43" fontId="9" fillId="0" borderId="11" xfId="65" applyFont="1" applyFill="1" applyBorder="1" applyAlignment="1">
      <alignment/>
    </xf>
    <xf numFmtId="49" fontId="11" fillId="0" borderId="14" xfId="57" applyNumberFormat="1" applyFont="1" applyFill="1" applyBorder="1" applyAlignment="1" applyProtection="1">
      <alignment horizontal="left" vertical="center" wrapText="1" indent="1"/>
      <protection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26" xfId="53" applyFont="1" applyFill="1" applyBorder="1" applyAlignment="1" applyProtection="1">
      <alignment horizontal="left" wrapText="1"/>
      <protection/>
    </xf>
    <xf numFmtId="0" fontId="2" fillId="0" borderId="27" xfId="53" applyFont="1" applyFill="1" applyBorder="1" applyAlignment="1" applyProtection="1">
      <alignment horizontal="left" wrapText="1"/>
      <protection/>
    </xf>
    <xf numFmtId="0" fontId="2" fillId="0" borderId="27" xfId="53" applyFont="1" applyFill="1" applyBorder="1" applyAlignment="1" applyProtection="1">
      <alignment wrapText="1"/>
      <protection/>
    </xf>
    <xf numFmtId="0" fontId="3" fillId="0" borderId="27" xfId="56" applyFont="1" applyFill="1" applyBorder="1" applyAlignment="1" applyProtection="1">
      <alignment horizontal="left" wrapText="1"/>
      <protection/>
    </xf>
    <xf numFmtId="0" fontId="7" fillId="0" borderId="28" xfId="53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wrapText="1"/>
    </xf>
    <xf numFmtId="43" fontId="0" fillId="0" borderId="14" xfId="65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28" fillId="22" borderId="14" xfId="54" applyFont="1" applyFill="1" applyBorder="1" applyAlignment="1" applyProtection="1">
      <alignment vertical="center" wrapText="1"/>
      <protection locked="0"/>
    </xf>
    <xf numFmtId="0" fontId="8" fillId="22" borderId="14" xfId="0" applyFont="1" applyFill="1" applyBorder="1" applyAlignment="1">
      <alignment vertical="top"/>
    </xf>
    <xf numFmtId="0" fontId="2" fillId="22" borderId="14" xfId="55" applyFont="1" applyFill="1" applyBorder="1" applyAlignment="1" applyProtection="1">
      <alignment/>
      <protection locked="0"/>
    </xf>
    <xf numFmtId="0" fontId="8" fillId="22" borderId="14" xfId="0" applyFont="1" applyFill="1" applyBorder="1" applyAlignment="1">
      <alignment horizontal="center"/>
    </xf>
    <xf numFmtId="0" fontId="8" fillId="22" borderId="14" xfId="0" applyFont="1" applyFill="1" applyBorder="1" applyAlignment="1">
      <alignment/>
    </xf>
    <xf numFmtId="0" fontId="8" fillId="22" borderId="14" xfId="0" applyFont="1" applyFill="1" applyBorder="1" applyAlignment="1">
      <alignment horizontal="left" vertical="center"/>
    </xf>
    <xf numFmtId="0" fontId="8" fillId="22" borderId="14" xfId="0" applyFont="1" applyFill="1" applyBorder="1" applyAlignment="1">
      <alignment horizontal="left" vertical="center" wrapText="1"/>
    </xf>
    <xf numFmtId="43" fontId="0" fillId="0" borderId="32" xfId="65" applyFont="1" applyFill="1" applyBorder="1" applyAlignment="1">
      <alignment/>
    </xf>
    <xf numFmtId="43" fontId="0" fillId="0" borderId="29" xfId="65" applyFont="1" applyFill="1" applyBorder="1" applyAlignment="1">
      <alignment/>
    </xf>
    <xf numFmtId="172" fontId="3" fillId="0" borderId="33" xfId="53" applyNumberFormat="1" applyFont="1" applyFill="1" applyBorder="1" applyAlignment="1" applyProtection="1">
      <alignment horizontal="center"/>
      <protection/>
    </xf>
    <xf numFmtId="172" fontId="3" fillId="0" borderId="34" xfId="53" applyNumberFormat="1" applyFont="1" applyFill="1" applyBorder="1" applyAlignment="1" applyProtection="1">
      <alignment horizontal="center"/>
      <protection/>
    </xf>
    <xf numFmtId="172" fontId="3" fillId="0" borderId="35" xfId="53" applyNumberFormat="1" applyFont="1" applyFill="1" applyBorder="1" applyAlignment="1" applyProtection="1">
      <alignment horizontal="center"/>
      <protection/>
    </xf>
    <xf numFmtId="172" fontId="3" fillId="0" borderId="36" xfId="53" applyNumberFormat="1" applyFont="1" applyFill="1" applyBorder="1" applyAlignment="1" applyProtection="1">
      <alignment horizontal="center" wrapText="1"/>
      <protection locked="0"/>
    </xf>
    <xf numFmtId="172" fontId="3" fillId="0" borderId="14" xfId="53" applyNumberFormat="1" applyFont="1" applyFill="1" applyBorder="1" applyAlignment="1" applyProtection="1">
      <alignment horizontal="center" wrapText="1"/>
      <protection/>
    </xf>
    <xf numFmtId="172" fontId="0" fillId="0" borderId="37" xfId="0" applyNumberFormat="1" applyFill="1" applyBorder="1" applyAlignment="1">
      <alignment horizontal="center"/>
    </xf>
    <xf numFmtId="170" fontId="0" fillId="0" borderId="14" xfId="65" applyNumberFormat="1" applyFill="1" applyBorder="1" applyAlignment="1">
      <alignment/>
    </xf>
    <xf numFmtId="0" fontId="32" fillId="0" borderId="14" xfId="0" applyFont="1" applyBorder="1" applyAlignment="1">
      <alignment horizontal="left" wrapText="1"/>
    </xf>
    <xf numFmtId="0" fontId="8" fillId="25" borderId="38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left" vertical="top"/>
    </xf>
    <xf numFmtId="0" fontId="8" fillId="25" borderId="14" xfId="0" applyFont="1" applyFill="1" applyBorder="1" applyAlignment="1">
      <alignment horizontal="center" vertical="top"/>
    </xf>
    <xf numFmtId="0" fontId="30" fillId="0" borderId="14" xfId="0" applyFont="1" applyBorder="1" applyAlignment="1">
      <alignment horizont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2" borderId="14" xfId="0" applyFont="1" applyFill="1" applyBorder="1" applyAlignment="1">
      <alignment horizontal="left" vertical="top"/>
    </xf>
    <xf numFmtId="0" fontId="8" fillId="22" borderId="14" xfId="0" applyFont="1" applyFill="1" applyBorder="1" applyAlignment="1">
      <alignment horizontal="center" vertical="top"/>
    </xf>
    <xf numFmtId="0" fontId="8" fillId="22" borderId="14" xfId="0" applyFont="1" applyFill="1" applyBorder="1" applyAlignment="1">
      <alignment horizontal="left" vertical="center"/>
    </xf>
    <xf numFmtId="0" fontId="28" fillId="22" borderId="14" xfId="54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8" fillId="0" borderId="47" xfId="0" applyFont="1" applyFill="1" applyBorder="1" applyAlignment="1">
      <alignment horizontal="left" vertical="top"/>
    </xf>
    <xf numFmtId="0" fontId="8" fillId="22" borderId="48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22" borderId="14" xfId="55" applyFont="1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8" fillId="0" borderId="50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27" fillId="0" borderId="52" xfId="54" applyFont="1" applyFill="1" applyBorder="1" applyAlignment="1" applyProtection="1">
      <alignment horizontal="center" vertical="center" wrapText="1"/>
      <protection locked="0"/>
    </xf>
    <xf numFmtId="0" fontId="27" fillId="0" borderId="53" xfId="54" applyFont="1" applyFill="1" applyBorder="1" applyAlignment="1" applyProtection="1">
      <alignment horizontal="center" vertical="center" wrapText="1"/>
      <protection locked="0"/>
    </xf>
    <xf numFmtId="0" fontId="27" fillId="0" borderId="54" xfId="54" applyFont="1" applyFill="1" applyBorder="1" applyAlignment="1" applyProtection="1">
      <alignment horizontal="center" vertical="center" wrapText="1"/>
      <protection locked="0"/>
    </xf>
    <xf numFmtId="0" fontId="8" fillId="25" borderId="51" xfId="0" applyFont="1" applyFill="1" applyBorder="1" applyAlignment="1">
      <alignment horizontal="left" vertical="top" wrapText="1"/>
    </xf>
    <xf numFmtId="0" fontId="8" fillId="25" borderId="1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0" fillId="22" borderId="10" xfId="0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22" borderId="14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2" fillId="0" borderId="57" xfId="53" applyFont="1" applyFill="1" applyBorder="1" applyAlignment="1" applyProtection="1">
      <alignment horizontal="center" vertical="center" wrapText="1"/>
      <protection/>
    </xf>
    <xf numFmtId="0" fontId="2" fillId="0" borderId="58" xfId="53" applyFont="1" applyFill="1" applyBorder="1" applyAlignment="1" applyProtection="1">
      <alignment horizontal="center" vertical="center" wrapText="1"/>
      <protection/>
    </xf>
    <xf numFmtId="0" fontId="2" fillId="0" borderId="59" xfId="53" applyFont="1" applyFill="1" applyBorder="1" applyAlignment="1" applyProtection="1">
      <alignment horizontal="center" vertical="center" wrapText="1"/>
      <protection/>
    </xf>
    <xf numFmtId="0" fontId="2" fillId="0" borderId="60" xfId="53" applyFont="1" applyFill="1" applyBorder="1" applyAlignment="1" applyProtection="1">
      <alignment horizontal="center" vertical="center" wrapText="1"/>
      <protection/>
    </xf>
    <xf numFmtId="0" fontId="2" fillId="0" borderId="61" xfId="53" applyFont="1" applyFill="1" applyBorder="1" applyAlignment="1" applyProtection="1">
      <alignment horizontal="center" vertical="center" wrapText="1"/>
      <protection/>
    </xf>
    <xf numFmtId="0" fontId="2" fillId="0" borderId="62" xfId="53" applyFont="1" applyFill="1" applyBorder="1" applyAlignment="1" applyProtection="1">
      <alignment horizontal="center" vertical="center" wrapText="1"/>
      <protection/>
    </xf>
    <xf numFmtId="0" fontId="8" fillId="2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22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justify" vertical="top" wrapText="1"/>
    </xf>
    <xf numFmtId="0" fontId="39" fillId="0" borderId="55" xfId="0" applyFont="1" applyBorder="1" applyAlignment="1">
      <alignment horizontal="left" vertical="justify" wrapText="1"/>
    </xf>
    <xf numFmtId="0" fontId="39" fillId="0" borderId="56" xfId="0" applyFont="1" applyBorder="1" applyAlignment="1">
      <alignment horizontal="left" vertical="justify" wrapText="1"/>
    </xf>
    <xf numFmtId="0" fontId="39" fillId="0" borderId="14" xfId="0" applyFont="1" applyBorder="1" applyAlignment="1">
      <alignment horizontal="justify" vertical="top" wrapText="1"/>
    </xf>
    <xf numFmtId="0" fontId="41" fillId="0" borderId="0" xfId="0" applyFont="1" applyAlignment="1">
      <alignment horizontal="left" wrapText="1"/>
    </xf>
    <xf numFmtId="0" fontId="31" fillId="0" borderId="0" xfId="0" applyFont="1" applyAlignment="1">
      <alignment horizontal="justify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Мониторинг инвестиций" xfId="54"/>
    <cellStyle name="Обычный_Мониторинг ФОТ" xfId="55"/>
    <cellStyle name="Обычный_тарифы на 2002г с 1-01" xfId="56"/>
    <cellStyle name="Обычный_Тепл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ashnina@ketz.galad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0">
      <selection activeCell="B18" sqref="B18:B19"/>
    </sheetView>
  </sheetViews>
  <sheetFormatPr defaultColWidth="9.140625" defaultRowHeight="15"/>
  <cols>
    <col min="1" max="1" width="33.00390625" style="0" customWidth="1"/>
    <col min="2" max="2" width="42.421875" style="0" customWidth="1"/>
  </cols>
  <sheetData>
    <row r="1" ht="15">
      <c r="B1" s="22" t="s">
        <v>176</v>
      </c>
    </row>
    <row r="3" spans="1:8" ht="39" customHeight="1">
      <c r="A3" s="112" t="s">
        <v>182</v>
      </c>
      <c r="B3" s="112"/>
      <c r="C3" s="30"/>
      <c r="D3" s="15"/>
      <c r="E3" s="15"/>
      <c r="F3" s="15"/>
      <c r="G3" s="15"/>
      <c r="H3" s="15"/>
    </row>
    <row r="4" spans="1:8" ht="15.75">
      <c r="A4" s="29" t="s">
        <v>183</v>
      </c>
      <c r="B4" s="34" t="s">
        <v>184</v>
      </c>
      <c r="C4" s="31"/>
      <c r="D4" s="15"/>
      <c r="E4" s="15"/>
      <c r="F4" s="15"/>
      <c r="G4" s="15"/>
      <c r="H4" s="15"/>
    </row>
    <row r="5" spans="1:8" ht="24.75" customHeight="1">
      <c r="A5" s="29" t="s">
        <v>0</v>
      </c>
      <c r="B5" s="34" t="s">
        <v>167</v>
      </c>
      <c r="C5" s="32"/>
      <c r="D5" s="32"/>
      <c r="E5" s="32"/>
      <c r="F5" s="32"/>
      <c r="G5" s="32"/>
      <c r="H5" s="15"/>
    </row>
    <row r="6" spans="1:8" ht="39">
      <c r="A6" s="29" t="s">
        <v>185</v>
      </c>
      <c r="B6" s="34" t="s">
        <v>206</v>
      </c>
      <c r="C6" s="16"/>
      <c r="D6" s="16"/>
      <c r="E6" s="16"/>
      <c r="F6" s="16"/>
      <c r="G6" s="16"/>
      <c r="H6" s="15"/>
    </row>
    <row r="7" spans="1:8" ht="15">
      <c r="A7" s="29" t="s">
        <v>186</v>
      </c>
      <c r="B7" s="34" t="s">
        <v>168</v>
      </c>
      <c r="C7" s="16"/>
      <c r="D7" s="16"/>
      <c r="E7" s="16"/>
      <c r="F7" s="16"/>
      <c r="G7" s="16"/>
      <c r="H7" s="15"/>
    </row>
    <row r="8" spans="1:8" ht="15">
      <c r="A8" s="29" t="s">
        <v>187</v>
      </c>
      <c r="B8" s="34" t="s">
        <v>169</v>
      </c>
      <c r="C8" s="33"/>
      <c r="D8" s="33"/>
      <c r="E8" s="33"/>
      <c r="F8" s="33"/>
      <c r="G8" s="33"/>
      <c r="H8" s="15"/>
    </row>
    <row r="9" spans="1:8" ht="15.75">
      <c r="A9" s="29" t="s">
        <v>188</v>
      </c>
      <c r="B9" s="34" t="s">
        <v>214</v>
      </c>
      <c r="C9" s="31"/>
      <c r="D9" s="15"/>
      <c r="E9" s="15"/>
      <c r="F9" s="15"/>
      <c r="G9" s="15"/>
      <c r="H9" s="15"/>
    </row>
    <row r="10" spans="1:8" ht="51.75">
      <c r="A10" s="29" t="s">
        <v>189</v>
      </c>
      <c r="B10" s="34" t="s">
        <v>212</v>
      </c>
      <c r="C10" s="31"/>
      <c r="D10" s="15"/>
      <c r="E10" s="15"/>
      <c r="F10" s="15"/>
      <c r="G10" s="15"/>
      <c r="H10" s="15"/>
    </row>
    <row r="11" spans="1:3" ht="51.75">
      <c r="A11" s="29" t="s">
        <v>190</v>
      </c>
      <c r="B11" s="34" t="s">
        <v>215</v>
      </c>
      <c r="C11" s="27"/>
    </row>
    <row r="12" spans="1:3" ht="38.25" customHeight="1">
      <c r="A12" s="29" t="s">
        <v>191</v>
      </c>
      <c r="B12" s="34" t="s">
        <v>213</v>
      </c>
      <c r="C12" s="27"/>
    </row>
    <row r="13" spans="1:3" ht="15.75">
      <c r="A13" s="29" t="s">
        <v>192</v>
      </c>
      <c r="B13" s="34" t="s">
        <v>170</v>
      </c>
      <c r="C13" s="28"/>
    </row>
    <row r="14" spans="1:3" ht="26.25">
      <c r="A14" s="29" t="s">
        <v>193</v>
      </c>
      <c r="B14" s="34" t="s">
        <v>207</v>
      </c>
      <c r="C14" s="28"/>
    </row>
    <row r="15" spans="1:3" ht="26.25">
      <c r="A15" s="29" t="s">
        <v>194</v>
      </c>
      <c r="B15" s="34" t="s">
        <v>207</v>
      </c>
      <c r="C15" s="28"/>
    </row>
    <row r="16" spans="1:3" ht="15.75">
      <c r="A16" s="29" t="s">
        <v>195</v>
      </c>
      <c r="B16" s="34" t="s">
        <v>208</v>
      </c>
      <c r="C16" s="28"/>
    </row>
    <row r="17" spans="1:3" ht="15.75">
      <c r="A17" s="29" t="s">
        <v>196</v>
      </c>
      <c r="B17" s="34"/>
      <c r="C17" s="28"/>
    </row>
    <row r="18" spans="1:3" ht="15.75">
      <c r="A18" s="29" t="s">
        <v>197</v>
      </c>
      <c r="B18" s="34" t="s">
        <v>231</v>
      </c>
      <c r="C18" s="28"/>
    </row>
    <row r="19" spans="1:3" ht="42.75" customHeight="1">
      <c r="A19" s="29" t="s">
        <v>198</v>
      </c>
      <c r="B19" s="34" t="s">
        <v>239</v>
      </c>
      <c r="C19" s="28"/>
    </row>
    <row r="20" spans="1:3" ht="21.75" customHeight="1">
      <c r="A20" s="29" t="s">
        <v>199</v>
      </c>
      <c r="B20" s="34" t="s">
        <v>209</v>
      </c>
      <c r="C20" s="28"/>
    </row>
    <row r="21" spans="1:3" ht="15.75">
      <c r="A21" s="29" t="s">
        <v>200</v>
      </c>
      <c r="B21" s="34" t="s">
        <v>211</v>
      </c>
      <c r="C21" s="28"/>
    </row>
    <row r="22" spans="1:3" ht="26.25">
      <c r="A22" s="29" t="s">
        <v>201</v>
      </c>
      <c r="B22" s="34" t="s">
        <v>210</v>
      </c>
      <c r="C22" s="28"/>
    </row>
    <row r="23" spans="1:3" ht="28.5" customHeight="1">
      <c r="A23" s="113" t="s">
        <v>202</v>
      </c>
      <c r="B23" s="108" t="s">
        <v>227</v>
      </c>
      <c r="C23" s="27"/>
    </row>
    <row r="24" spans="1:3" ht="28.5" customHeight="1">
      <c r="A24" s="114"/>
      <c r="B24" s="108" t="s">
        <v>228</v>
      </c>
      <c r="C24" s="27"/>
    </row>
    <row r="25" spans="1:3" ht="45" customHeight="1">
      <c r="A25" s="29" t="s">
        <v>203</v>
      </c>
      <c r="B25" s="34" t="s">
        <v>229</v>
      </c>
      <c r="C25" s="28"/>
    </row>
    <row r="26" spans="1:3" ht="30">
      <c r="A26" s="29" t="s">
        <v>204</v>
      </c>
      <c r="B26" s="35" t="s">
        <v>230</v>
      </c>
      <c r="C26" s="27"/>
    </row>
    <row r="27" spans="1:3" ht="15.75">
      <c r="A27" s="29" t="s">
        <v>205</v>
      </c>
      <c r="B27" s="34" t="s">
        <v>216</v>
      </c>
      <c r="C27" s="28"/>
    </row>
  </sheetData>
  <mergeCells count="2">
    <mergeCell ref="A3:B3"/>
    <mergeCell ref="A23:A24"/>
  </mergeCells>
  <hyperlinks>
    <hyperlink ref="B26" r:id="rId1" display="kvashnina@ketz.galad.ru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.57421875" style="0" customWidth="1"/>
    <col min="2" max="2" width="19.421875" style="0" customWidth="1"/>
    <col min="3" max="3" width="31.421875" style="0" customWidth="1"/>
    <col min="4" max="4" width="13.421875" style="0" customWidth="1"/>
    <col min="5" max="5" width="12.421875" style="0" customWidth="1"/>
    <col min="6" max="6" width="13.140625" style="0" customWidth="1"/>
    <col min="7" max="7" width="13.421875" style="0" customWidth="1"/>
    <col min="8" max="8" width="14.140625" style="0" customWidth="1"/>
    <col min="9" max="9" width="15.00390625" style="0" customWidth="1"/>
  </cols>
  <sheetData>
    <row r="1" ht="15">
      <c r="I1" s="22" t="s">
        <v>177</v>
      </c>
    </row>
    <row r="2" ht="15">
      <c r="I2" s="22"/>
    </row>
    <row r="3" spans="2:9" ht="42" customHeight="1">
      <c r="B3" s="115" t="s">
        <v>175</v>
      </c>
      <c r="C3" s="115"/>
      <c r="D3" s="115"/>
      <c r="E3" s="115"/>
      <c r="F3" s="115"/>
      <c r="G3" s="115"/>
      <c r="H3" s="115"/>
      <c r="I3" s="115"/>
    </row>
    <row r="5" spans="2:9" ht="15.75" customHeight="1">
      <c r="B5" s="118" t="s">
        <v>0</v>
      </c>
      <c r="C5" s="118"/>
      <c r="D5" s="119" t="s">
        <v>167</v>
      </c>
      <c r="E5" s="119"/>
      <c r="F5" s="119"/>
      <c r="G5" s="119"/>
      <c r="H5" s="119"/>
      <c r="I5" s="119"/>
    </row>
    <row r="6" spans="2:9" ht="15">
      <c r="B6" s="116" t="s">
        <v>16</v>
      </c>
      <c r="C6" s="116"/>
      <c r="D6" s="117" t="s">
        <v>168</v>
      </c>
      <c r="E6" s="117"/>
      <c r="F6" s="117"/>
      <c r="G6" s="117"/>
      <c r="H6" s="117"/>
      <c r="I6" s="117"/>
    </row>
    <row r="7" spans="2:9" ht="15">
      <c r="B7" s="116" t="s">
        <v>17</v>
      </c>
      <c r="C7" s="116"/>
      <c r="D7" s="117" t="s">
        <v>169</v>
      </c>
      <c r="E7" s="117"/>
      <c r="F7" s="117"/>
      <c r="G7" s="117"/>
      <c r="H7" s="117"/>
      <c r="I7" s="117"/>
    </row>
    <row r="8" spans="2:9" ht="15">
      <c r="B8" s="116" t="s">
        <v>57</v>
      </c>
      <c r="C8" s="116"/>
      <c r="D8" s="132" t="s">
        <v>170</v>
      </c>
      <c r="E8" s="132"/>
      <c r="F8" s="132"/>
      <c r="G8" s="132"/>
      <c r="H8" s="132"/>
      <c r="I8" s="132"/>
    </row>
    <row r="9" spans="1:9" ht="15" customHeight="1">
      <c r="A9" s="122"/>
      <c r="B9" s="135" t="s">
        <v>58</v>
      </c>
      <c r="C9" s="136"/>
      <c r="D9" s="123" t="s">
        <v>218</v>
      </c>
      <c r="E9" s="124"/>
      <c r="F9" s="124"/>
      <c r="G9" s="124"/>
      <c r="H9" s="124"/>
      <c r="I9" s="125"/>
    </row>
    <row r="10" spans="1:9" ht="15.75" thickBot="1">
      <c r="A10" s="122"/>
      <c r="B10" s="137"/>
      <c r="C10" s="138"/>
      <c r="D10" s="126"/>
      <c r="E10" s="127"/>
      <c r="F10" s="127"/>
      <c r="G10" s="127"/>
      <c r="H10" s="127"/>
      <c r="I10" s="128"/>
    </row>
    <row r="11" spans="2:9" ht="29.25" customHeight="1" thickBot="1">
      <c r="B11" s="137" t="s">
        <v>14</v>
      </c>
      <c r="C11" s="138"/>
      <c r="D11" s="139" t="s">
        <v>219</v>
      </c>
      <c r="E11" s="140"/>
      <c r="F11" s="140"/>
      <c r="G11" s="140"/>
      <c r="H11" s="140"/>
      <c r="I11" s="141"/>
    </row>
    <row r="12" spans="2:9" ht="29.25" customHeight="1" thickBot="1">
      <c r="B12" s="110" t="s">
        <v>1</v>
      </c>
      <c r="C12" s="129"/>
      <c r="D12" s="133" t="s">
        <v>171</v>
      </c>
      <c r="E12" s="133"/>
      <c r="F12" s="133"/>
      <c r="G12" s="133"/>
      <c r="H12" s="133"/>
      <c r="I12" s="134"/>
    </row>
    <row r="13" spans="2:9" ht="15.75" customHeight="1" thickTop="1">
      <c r="B13" s="142" t="s">
        <v>223</v>
      </c>
      <c r="C13" s="143"/>
      <c r="D13" s="111" t="s">
        <v>220</v>
      </c>
      <c r="E13" s="111"/>
      <c r="F13" s="111"/>
      <c r="G13" s="111"/>
      <c r="H13" s="111"/>
      <c r="I13" s="109"/>
    </row>
    <row r="14" spans="2:9" ht="15.75" thickBot="1">
      <c r="B14" s="130" t="s">
        <v>22</v>
      </c>
      <c r="C14" s="130"/>
      <c r="D14" s="130"/>
      <c r="E14" s="130"/>
      <c r="F14" s="130"/>
      <c r="G14" s="130"/>
      <c r="H14" s="130"/>
      <c r="I14" s="130"/>
    </row>
    <row r="15" spans="2:9" ht="15" customHeight="1" thickBot="1" thickTop="1">
      <c r="B15" s="131" t="s">
        <v>20</v>
      </c>
      <c r="C15" s="131"/>
      <c r="D15" s="131" t="s">
        <v>7</v>
      </c>
      <c r="E15" s="131" t="s">
        <v>12</v>
      </c>
      <c r="F15" s="131"/>
      <c r="G15" s="131"/>
      <c r="H15" s="131"/>
      <c r="I15" s="131" t="s">
        <v>15</v>
      </c>
    </row>
    <row r="16" spans="2:9" ht="49.5" customHeight="1" thickBot="1" thickTop="1">
      <c r="B16" s="131"/>
      <c r="C16" s="131"/>
      <c r="D16" s="131"/>
      <c r="E16" s="85" t="s">
        <v>8</v>
      </c>
      <c r="F16" s="85" t="s">
        <v>9</v>
      </c>
      <c r="G16" s="85" t="s">
        <v>10</v>
      </c>
      <c r="H16" s="85" t="s">
        <v>11</v>
      </c>
      <c r="I16" s="131"/>
    </row>
    <row r="17" spans="2:9" ht="16.5" thickBot="1" thickTop="1">
      <c r="B17" s="120" t="s">
        <v>18</v>
      </c>
      <c r="C17" s="86" t="s">
        <v>13</v>
      </c>
      <c r="D17" s="87">
        <v>833.1</v>
      </c>
      <c r="E17" s="88"/>
      <c r="F17" s="88"/>
      <c r="G17" s="88"/>
      <c r="H17" s="88"/>
      <c r="I17" s="89"/>
    </row>
    <row r="18" spans="2:9" ht="16.5" thickBot="1" thickTop="1">
      <c r="B18" s="120"/>
      <c r="C18" s="90" t="s">
        <v>21</v>
      </c>
      <c r="D18" s="87"/>
      <c r="E18" s="70"/>
      <c r="F18" s="70"/>
      <c r="G18" s="70"/>
      <c r="H18" s="70"/>
      <c r="I18" s="88"/>
    </row>
    <row r="19" spans="2:9" ht="16.5" thickBot="1" thickTop="1">
      <c r="B19" s="144" t="s">
        <v>19</v>
      </c>
      <c r="C19" s="86" t="s">
        <v>13</v>
      </c>
      <c r="D19" s="87">
        <v>833.1</v>
      </c>
      <c r="E19" s="70"/>
      <c r="F19" s="70"/>
      <c r="G19" s="70"/>
      <c r="H19" s="70"/>
      <c r="I19" s="88"/>
    </row>
    <row r="20" spans="2:9" ht="16.5" thickBot="1" thickTop="1">
      <c r="B20" s="144"/>
      <c r="C20" s="86" t="s">
        <v>21</v>
      </c>
      <c r="D20" s="87"/>
      <c r="E20" s="70"/>
      <c r="F20" s="70"/>
      <c r="G20" s="70"/>
      <c r="H20" s="70"/>
      <c r="I20" s="88"/>
    </row>
    <row r="21" spans="2:9" ht="16.5" thickBot="1" thickTop="1">
      <c r="B21" s="130" t="s">
        <v>62</v>
      </c>
      <c r="C21" s="130"/>
      <c r="D21" s="130"/>
      <c r="E21" s="130"/>
      <c r="F21" s="130"/>
      <c r="G21" s="130"/>
      <c r="H21" s="130"/>
      <c r="I21" s="130"/>
    </row>
    <row r="22" spans="2:9" ht="16.5" thickBot="1" thickTop="1">
      <c r="B22" s="120" t="s">
        <v>18</v>
      </c>
      <c r="C22" s="86" t="s">
        <v>23</v>
      </c>
      <c r="D22" s="91"/>
      <c r="E22" s="88"/>
      <c r="F22" s="88"/>
      <c r="G22" s="88"/>
      <c r="H22" s="88"/>
      <c r="I22" s="89"/>
    </row>
    <row r="23" spans="2:9" ht="16.5" thickBot="1" thickTop="1">
      <c r="B23" s="120"/>
      <c r="C23" s="90" t="s">
        <v>24</v>
      </c>
      <c r="D23" s="88"/>
      <c r="E23" s="70"/>
      <c r="F23" s="70"/>
      <c r="G23" s="70"/>
      <c r="H23" s="70"/>
      <c r="I23" s="88"/>
    </row>
    <row r="24" spans="2:9" ht="16.5" thickBot="1" thickTop="1">
      <c r="B24" s="144" t="s">
        <v>19</v>
      </c>
      <c r="C24" s="86" t="s">
        <v>23</v>
      </c>
      <c r="D24" s="88"/>
      <c r="E24" s="70"/>
      <c r="F24" s="70"/>
      <c r="G24" s="70"/>
      <c r="H24" s="70"/>
      <c r="I24" s="88"/>
    </row>
    <row r="25" spans="2:9" ht="16.5" thickBot="1" thickTop="1">
      <c r="B25" s="144"/>
      <c r="C25" s="86" t="s">
        <v>24</v>
      </c>
      <c r="D25" s="70"/>
      <c r="E25" s="70"/>
      <c r="F25" s="70"/>
      <c r="G25" s="70"/>
      <c r="H25" s="70"/>
      <c r="I25" s="88"/>
    </row>
    <row r="26" spans="2:9" ht="16.5" thickBot="1" thickTop="1">
      <c r="B26" s="130" t="s">
        <v>63</v>
      </c>
      <c r="C26" s="130"/>
      <c r="D26" s="130"/>
      <c r="E26" s="130"/>
      <c r="F26" s="130"/>
      <c r="G26" s="130"/>
      <c r="H26" s="130"/>
      <c r="I26" s="130"/>
    </row>
    <row r="27" spans="2:9" ht="16.5" thickBot="1" thickTop="1">
      <c r="B27" s="144" t="s">
        <v>18</v>
      </c>
      <c r="C27" s="86" t="s">
        <v>23</v>
      </c>
      <c r="D27" s="91"/>
      <c r="E27" s="88"/>
      <c r="F27" s="88"/>
      <c r="G27" s="88"/>
      <c r="H27" s="88"/>
      <c r="I27" s="89"/>
    </row>
    <row r="28" spans="2:9" ht="16.5" thickBot="1" thickTop="1">
      <c r="B28" s="144"/>
      <c r="C28" s="90" t="s">
        <v>24</v>
      </c>
      <c r="D28" s="88"/>
      <c r="E28" s="70"/>
      <c r="F28" s="70"/>
      <c r="G28" s="70"/>
      <c r="H28" s="70"/>
      <c r="I28" s="88"/>
    </row>
    <row r="29" spans="2:9" ht="16.5" thickBot="1" thickTop="1">
      <c r="B29" s="144" t="s">
        <v>19</v>
      </c>
      <c r="C29" s="86" t="s">
        <v>23</v>
      </c>
      <c r="D29" s="88"/>
      <c r="E29" s="70"/>
      <c r="F29" s="70"/>
      <c r="G29" s="70"/>
      <c r="H29" s="70"/>
      <c r="I29" s="88"/>
    </row>
    <row r="30" spans="2:9" ht="16.5" thickBot="1" thickTop="1">
      <c r="B30" s="144"/>
      <c r="C30" s="86" t="s">
        <v>24</v>
      </c>
      <c r="D30" s="70"/>
      <c r="E30" s="70"/>
      <c r="F30" s="70"/>
      <c r="G30" s="70"/>
      <c r="H30" s="70"/>
      <c r="I30" s="88"/>
    </row>
    <row r="31" spans="2:9" ht="15.75" thickTop="1">
      <c r="B31" s="142" t="s">
        <v>224</v>
      </c>
      <c r="C31" s="143"/>
      <c r="D31" s="111" t="s">
        <v>221</v>
      </c>
      <c r="E31" s="111"/>
      <c r="F31" s="111"/>
      <c r="G31" s="111"/>
      <c r="H31" s="111"/>
      <c r="I31" s="109"/>
    </row>
    <row r="32" spans="2:9" ht="15.75" thickBot="1">
      <c r="B32" s="130" t="s">
        <v>22</v>
      </c>
      <c r="C32" s="130"/>
      <c r="D32" s="130"/>
      <c r="E32" s="130"/>
      <c r="F32" s="130"/>
      <c r="G32" s="130"/>
      <c r="H32" s="130"/>
      <c r="I32" s="130"/>
    </row>
    <row r="33" spans="2:9" ht="16.5" thickBot="1" thickTop="1">
      <c r="B33" s="131" t="s">
        <v>20</v>
      </c>
      <c r="C33" s="131"/>
      <c r="D33" s="131" t="s">
        <v>7</v>
      </c>
      <c r="E33" s="131" t="s">
        <v>12</v>
      </c>
      <c r="F33" s="131"/>
      <c r="G33" s="131"/>
      <c r="H33" s="131"/>
      <c r="I33" s="131" t="s">
        <v>15</v>
      </c>
    </row>
    <row r="34" spans="2:9" ht="30" customHeight="1" thickBot="1" thickTop="1">
      <c r="B34" s="131"/>
      <c r="C34" s="131"/>
      <c r="D34" s="131"/>
      <c r="E34" s="85" t="s">
        <v>8</v>
      </c>
      <c r="F34" s="85" t="s">
        <v>9</v>
      </c>
      <c r="G34" s="85" t="s">
        <v>10</v>
      </c>
      <c r="H34" s="85" t="s">
        <v>11</v>
      </c>
      <c r="I34" s="131"/>
    </row>
    <row r="35" spans="2:9" ht="16.5" thickBot="1" thickTop="1">
      <c r="B35" s="120" t="s">
        <v>18</v>
      </c>
      <c r="C35" s="86" t="s">
        <v>13</v>
      </c>
      <c r="D35" s="87">
        <v>883.09</v>
      </c>
      <c r="E35" s="88"/>
      <c r="F35" s="88"/>
      <c r="G35" s="88"/>
      <c r="H35" s="88"/>
      <c r="I35" s="89"/>
    </row>
    <row r="36" spans="2:9" ht="16.5" thickBot="1" thickTop="1">
      <c r="B36" s="120"/>
      <c r="C36" s="90" t="s">
        <v>21</v>
      </c>
      <c r="D36" s="87"/>
      <c r="E36" s="70"/>
      <c r="F36" s="70"/>
      <c r="G36" s="70"/>
      <c r="H36" s="70"/>
      <c r="I36" s="88"/>
    </row>
    <row r="37" spans="2:9" ht="16.5" thickBot="1" thickTop="1">
      <c r="B37" s="144" t="s">
        <v>19</v>
      </c>
      <c r="C37" s="86" t="s">
        <v>13</v>
      </c>
      <c r="D37" s="87">
        <v>883.09</v>
      </c>
      <c r="E37" s="70"/>
      <c r="F37" s="70"/>
      <c r="G37" s="70"/>
      <c r="H37" s="70"/>
      <c r="I37" s="88"/>
    </row>
    <row r="38" spans="2:9" ht="16.5" thickBot="1" thickTop="1">
      <c r="B38" s="144"/>
      <c r="C38" s="86" t="s">
        <v>21</v>
      </c>
      <c r="D38" s="87"/>
      <c r="E38" s="70"/>
      <c r="F38" s="70"/>
      <c r="G38" s="70"/>
      <c r="H38" s="70"/>
      <c r="I38" s="88"/>
    </row>
    <row r="39" spans="2:9" ht="16.5" thickBot="1" thickTop="1">
      <c r="B39" s="130" t="s">
        <v>62</v>
      </c>
      <c r="C39" s="130"/>
      <c r="D39" s="130"/>
      <c r="E39" s="130"/>
      <c r="F39" s="130"/>
      <c r="G39" s="130"/>
      <c r="H39" s="130"/>
      <c r="I39" s="130"/>
    </row>
    <row r="40" spans="2:9" ht="16.5" thickBot="1" thickTop="1">
      <c r="B40" s="120" t="s">
        <v>18</v>
      </c>
      <c r="C40" s="86" t="s">
        <v>23</v>
      </c>
      <c r="D40" s="91"/>
      <c r="E40" s="88"/>
      <c r="F40" s="88"/>
      <c r="G40" s="88"/>
      <c r="H40" s="88"/>
      <c r="I40" s="89"/>
    </row>
    <row r="41" spans="2:9" ht="16.5" thickBot="1" thickTop="1">
      <c r="B41" s="120"/>
      <c r="C41" s="90" t="s">
        <v>24</v>
      </c>
      <c r="D41" s="88"/>
      <c r="E41" s="70"/>
      <c r="F41" s="70"/>
      <c r="G41" s="70"/>
      <c r="H41" s="70"/>
      <c r="I41" s="88"/>
    </row>
    <row r="42" spans="2:9" ht="16.5" thickBot="1" thickTop="1">
      <c r="B42" s="144" t="s">
        <v>19</v>
      </c>
      <c r="C42" s="86" t="s">
        <v>23</v>
      </c>
      <c r="D42" s="88"/>
      <c r="E42" s="70"/>
      <c r="F42" s="70"/>
      <c r="G42" s="70"/>
      <c r="H42" s="70"/>
      <c r="I42" s="88"/>
    </row>
    <row r="43" spans="2:9" ht="16.5" thickBot="1" thickTop="1">
      <c r="B43" s="144"/>
      <c r="C43" s="86" t="s">
        <v>24</v>
      </c>
      <c r="D43" s="70"/>
      <c r="E43" s="70"/>
      <c r="F43" s="70"/>
      <c r="G43" s="70"/>
      <c r="H43" s="70"/>
      <c r="I43" s="88"/>
    </row>
    <row r="44" spans="2:9" ht="16.5" thickBot="1" thickTop="1">
      <c r="B44" s="130" t="s">
        <v>63</v>
      </c>
      <c r="C44" s="130"/>
      <c r="D44" s="130"/>
      <c r="E44" s="130"/>
      <c r="F44" s="130"/>
      <c r="G44" s="130"/>
      <c r="H44" s="130"/>
      <c r="I44" s="130"/>
    </row>
    <row r="45" spans="2:9" ht="16.5" thickBot="1" thickTop="1">
      <c r="B45" s="144" t="s">
        <v>18</v>
      </c>
      <c r="C45" s="86" t="s">
        <v>23</v>
      </c>
      <c r="D45" s="91"/>
      <c r="E45" s="88"/>
      <c r="F45" s="88"/>
      <c r="G45" s="88"/>
      <c r="H45" s="88"/>
      <c r="I45" s="89"/>
    </row>
    <row r="46" spans="2:9" ht="16.5" thickBot="1" thickTop="1">
      <c r="B46" s="144"/>
      <c r="C46" s="90" t="s">
        <v>24</v>
      </c>
      <c r="D46" s="88"/>
      <c r="E46" s="70"/>
      <c r="F46" s="70"/>
      <c r="G46" s="70"/>
      <c r="H46" s="70"/>
      <c r="I46" s="88"/>
    </row>
    <row r="47" spans="2:9" ht="16.5" thickBot="1" thickTop="1">
      <c r="B47" s="144" t="s">
        <v>19</v>
      </c>
      <c r="C47" s="86" t="s">
        <v>23</v>
      </c>
      <c r="D47" s="88"/>
      <c r="E47" s="70"/>
      <c r="F47" s="70"/>
      <c r="G47" s="70"/>
      <c r="H47" s="70"/>
      <c r="I47" s="88"/>
    </row>
    <row r="48" spans="2:9" ht="16.5" thickBot="1" thickTop="1">
      <c r="B48" s="144"/>
      <c r="C48" s="86" t="s">
        <v>24</v>
      </c>
      <c r="D48" s="70"/>
      <c r="E48" s="70"/>
      <c r="F48" s="70"/>
      <c r="G48" s="70"/>
      <c r="H48" s="70"/>
      <c r="I48" s="88"/>
    </row>
    <row r="49" spans="2:9" ht="15.75" thickTop="1">
      <c r="B49" s="142" t="s">
        <v>225</v>
      </c>
      <c r="C49" s="143"/>
      <c r="D49" s="111" t="s">
        <v>222</v>
      </c>
      <c r="E49" s="111"/>
      <c r="F49" s="111"/>
      <c r="G49" s="111"/>
      <c r="H49" s="111"/>
      <c r="I49" s="109"/>
    </row>
    <row r="50" spans="2:9" ht="15.75" thickBot="1">
      <c r="B50" s="130" t="s">
        <v>22</v>
      </c>
      <c r="C50" s="130"/>
      <c r="D50" s="130"/>
      <c r="E50" s="130"/>
      <c r="F50" s="130"/>
      <c r="G50" s="130"/>
      <c r="H50" s="130"/>
      <c r="I50" s="130"/>
    </row>
    <row r="51" spans="2:9" ht="16.5" thickBot="1" thickTop="1">
      <c r="B51" s="145" t="s">
        <v>20</v>
      </c>
      <c r="C51" s="145"/>
      <c r="D51" s="145" t="s">
        <v>7</v>
      </c>
      <c r="E51" s="145" t="s">
        <v>12</v>
      </c>
      <c r="F51" s="145"/>
      <c r="G51" s="145"/>
      <c r="H51" s="145"/>
      <c r="I51" s="145" t="s">
        <v>15</v>
      </c>
    </row>
    <row r="52" spans="2:9" ht="16.5" thickBot="1" thickTop="1">
      <c r="B52" s="145"/>
      <c r="C52" s="145"/>
      <c r="D52" s="145"/>
      <c r="E52" s="2" t="s">
        <v>8</v>
      </c>
      <c r="F52" s="2" t="s">
        <v>9</v>
      </c>
      <c r="G52" s="2" t="s">
        <v>10</v>
      </c>
      <c r="H52" s="2" t="s">
        <v>11</v>
      </c>
      <c r="I52" s="145"/>
    </row>
    <row r="53" spans="2:9" ht="16.5" thickBot="1" thickTop="1">
      <c r="B53" s="120" t="s">
        <v>18</v>
      </c>
      <c r="C53" s="86" t="s">
        <v>13</v>
      </c>
      <c r="D53" s="87">
        <v>930.78</v>
      </c>
      <c r="E53" s="88"/>
      <c r="F53" s="88"/>
      <c r="G53" s="88"/>
      <c r="H53" s="88"/>
      <c r="I53" s="89"/>
    </row>
    <row r="54" spans="2:9" ht="16.5" thickBot="1" thickTop="1">
      <c r="B54" s="120"/>
      <c r="C54" s="90" t="s">
        <v>21</v>
      </c>
      <c r="D54" s="87"/>
      <c r="E54" s="70"/>
      <c r="F54" s="70"/>
      <c r="G54" s="70"/>
      <c r="H54" s="70"/>
      <c r="I54" s="88"/>
    </row>
    <row r="55" spans="2:9" ht="16.5" thickBot="1" thickTop="1">
      <c r="B55" s="144" t="s">
        <v>19</v>
      </c>
      <c r="C55" s="86" t="s">
        <v>13</v>
      </c>
      <c r="D55" s="87">
        <v>930.78</v>
      </c>
      <c r="E55" s="70"/>
      <c r="F55" s="70"/>
      <c r="G55" s="70"/>
      <c r="H55" s="70"/>
      <c r="I55" s="88"/>
    </row>
    <row r="56" spans="2:9" ht="16.5" thickBot="1" thickTop="1">
      <c r="B56" s="144"/>
      <c r="C56" s="86" t="s">
        <v>21</v>
      </c>
      <c r="D56" s="70"/>
      <c r="E56" s="70"/>
      <c r="F56" s="70"/>
      <c r="G56" s="70"/>
      <c r="H56" s="70"/>
      <c r="I56" s="88"/>
    </row>
    <row r="57" spans="2:9" ht="16.5" thickBot="1" thickTop="1">
      <c r="B57" s="146" t="s">
        <v>62</v>
      </c>
      <c r="C57" s="146"/>
      <c r="D57" s="146"/>
      <c r="E57" s="146"/>
      <c r="F57" s="146"/>
      <c r="G57" s="146"/>
      <c r="H57" s="146"/>
      <c r="I57" s="146"/>
    </row>
    <row r="58" spans="2:9" ht="16.5" thickBot="1" thickTop="1">
      <c r="B58" s="120" t="s">
        <v>18</v>
      </c>
      <c r="C58" s="86" t="s">
        <v>23</v>
      </c>
      <c r="D58" s="91"/>
      <c r="E58" s="88"/>
      <c r="F58" s="88"/>
      <c r="G58" s="88"/>
      <c r="H58" s="88"/>
      <c r="I58" s="89"/>
    </row>
    <row r="59" spans="2:9" ht="16.5" thickBot="1" thickTop="1">
      <c r="B59" s="120"/>
      <c r="C59" s="90" t="s">
        <v>24</v>
      </c>
      <c r="D59" s="88"/>
      <c r="E59" s="70"/>
      <c r="F59" s="70"/>
      <c r="G59" s="70"/>
      <c r="H59" s="70"/>
      <c r="I59" s="88"/>
    </row>
    <row r="60" spans="2:9" ht="16.5" thickBot="1" thickTop="1">
      <c r="B60" s="144" t="s">
        <v>19</v>
      </c>
      <c r="C60" s="86" t="s">
        <v>23</v>
      </c>
      <c r="D60" s="88"/>
      <c r="E60" s="70"/>
      <c r="F60" s="70"/>
      <c r="G60" s="70"/>
      <c r="H60" s="70"/>
      <c r="I60" s="88"/>
    </row>
    <row r="61" spans="2:9" ht="16.5" thickBot="1" thickTop="1">
      <c r="B61" s="144"/>
      <c r="C61" s="86" t="s">
        <v>24</v>
      </c>
      <c r="D61" s="70"/>
      <c r="E61" s="70"/>
      <c r="F61" s="70"/>
      <c r="G61" s="70"/>
      <c r="H61" s="70"/>
      <c r="I61" s="88"/>
    </row>
    <row r="62" spans="2:9" ht="16.5" thickBot="1" thickTop="1">
      <c r="B62" s="146" t="s">
        <v>63</v>
      </c>
      <c r="C62" s="146"/>
      <c r="D62" s="146"/>
      <c r="E62" s="146"/>
      <c r="F62" s="146"/>
      <c r="G62" s="146"/>
      <c r="H62" s="146"/>
      <c r="I62" s="146"/>
    </row>
    <row r="63" spans="2:9" ht="16.5" thickBot="1" thickTop="1">
      <c r="B63" s="144" t="s">
        <v>18</v>
      </c>
      <c r="C63" s="86" t="s">
        <v>23</v>
      </c>
      <c r="D63" s="91"/>
      <c r="E63" s="88"/>
      <c r="F63" s="88"/>
      <c r="G63" s="88"/>
      <c r="H63" s="88"/>
      <c r="I63" s="89"/>
    </row>
    <row r="64" spans="2:9" ht="16.5" thickBot="1" thickTop="1">
      <c r="B64" s="144"/>
      <c r="C64" s="90" t="s">
        <v>24</v>
      </c>
      <c r="D64" s="88"/>
      <c r="E64" s="70"/>
      <c r="F64" s="70"/>
      <c r="G64" s="70"/>
      <c r="H64" s="70"/>
      <c r="I64" s="88"/>
    </row>
    <row r="65" spans="2:9" ht="16.5" thickBot="1" thickTop="1">
      <c r="B65" s="144" t="s">
        <v>19</v>
      </c>
      <c r="C65" s="86" t="s">
        <v>23</v>
      </c>
      <c r="D65" s="88"/>
      <c r="E65" s="70"/>
      <c r="F65" s="70"/>
      <c r="G65" s="70"/>
      <c r="H65" s="70"/>
      <c r="I65" s="88"/>
    </row>
    <row r="66" spans="2:9" ht="16.5" thickBot="1" thickTop="1">
      <c r="B66" s="144"/>
      <c r="C66" s="86" t="s">
        <v>24</v>
      </c>
      <c r="D66" s="70"/>
      <c r="E66" s="70"/>
      <c r="F66" s="70"/>
      <c r="G66" s="70"/>
      <c r="H66" s="70"/>
      <c r="I66" s="88"/>
    </row>
    <row r="67" spans="2:9" ht="15.75" thickTop="1">
      <c r="B67" s="23"/>
      <c r="C67" s="24"/>
      <c r="D67" s="25"/>
      <c r="E67" s="25"/>
      <c r="F67" s="25"/>
      <c r="G67" s="25"/>
      <c r="H67" s="25"/>
      <c r="I67" s="26"/>
    </row>
    <row r="68" spans="2:9" ht="30" customHeight="1">
      <c r="B68" s="121" t="s">
        <v>70</v>
      </c>
      <c r="C68" s="121"/>
      <c r="D68" s="121"/>
      <c r="E68" s="121"/>
      <c r="F68" s="121"/>
      <c r="G68" s="121"/>
      <c r="H68" s="121"/>
      <c r="I68" s="121"/>
    </row>
    <row r="69" spans="2:9" ht="48.75" customHeight="1">
      <c r="B69" s="121" t="s">
        <v>102</v>
      </c>
      <c r="C69" s="121"/>
      <c r="D69" s="121"/>
      <c r="E69" s="121"/>
      <c r="F69" s="121"/>
      <c r="G69" s="121"/>
      <c r="H69" s="121"/>
      <c r="I69" s="121"/>
    </row>
  </sheetData>
  <sheetProtection/>
  <mergeCells count="63">
    <mergeCell ref="B60:B61"/>
    <mergeCell ref="B62:I62"/>
    <mergeCell ref="B63:B64"/>
    <mergeCell ref="B65:B66"/>
    <mergeCell ref="B53:B54"/>
    <mergeCell ref="B55:B56"/>
    <mergeCell ref="B57:I57"/>
    <mergeCell ref="B58:B59"/>
    <mergeCell ref="B49:C49"/>
    <mergeCell ref="D49:I49"/>
    <mergeCell ref="B50:I50"/>
    <mergeCell ref="B51:C52"/>
    <mergeCell ref="D51:D52"/>
    <mergeCell ref="E51:H51"/>
    <mergeCell ref="I51:I52"/>
    <mergeCell ref="B42:B43"/>
    <mergeCell ref="B44:I44"/>
    <mergeCell ref="B45:B46"/>
    <mergeCell ref="B47:B48"/>
    <mergeCell ref="B35:B36"/>
    <mergeCell ref="B37:B38"/>
    <mergeCell ref="B39:I39"/>
    <mergeCell ref="B40:B41"/>
    <mergeCell ref="B31:C31"/>
    <mergeCell ref="D31:I31"/>
    <mergeCell ref="B32:I32"/>
    <mergeCell ref="B33:C34"/>
    <mergeCell ref="D33:D34"/>
    <mergeCell ref="E33:H33"/>
    <mergeCell ref="I33:I34"/>
    <mergeCell ref="B27:B28"/>
    <mergeCell ref="B29:B30"/>
    <mergeCell ref="B19:B20"/>
    <mergeCell ref="B21:I21"/>
    <mergeCell ref="B24:B25"/>
    <mergeCell ref="B22:B23"/>
    <mergeCell ref="B8:C8"/>
    <mergeCell ref="D8:I8"/>
    <mergeCell ref="I15:I16"/>
    <mergeCell ref="D12:I12"/>
    <mergeCell ref="B9:C10"/>
    <mergeCell ref="D11:I11"/>
    <mergeCell ref="B13:C13"/>
    <mergeCell ref="B11:C11"/>
    <mergeCell ref="D15:D16"/>
    <mergeCell ref="E15:H15"/>
    <mergeCell ref="B17:B18"/>
    <mergeCell ref="B68:I68"/>
    <mergeCell ref="B69:I69"/>
    <mergeCell ref="A9:A10"/>
    <mergeCell ref="D9:I10"/>
    <mergeCell ref="D13:I13"/>
    <mergeCell ref="B12:C12"/>
    <mergeCell ref="B14:I14"/>
    <mergeCell ref="B15:C16"/>
    <mergeCell ref="B26:I26"/>
    <mergeCell ref="B3:I3"/>
    <mergeCell ref="B6:C6"/>
    <mergeCell ref="B7:C7"/>
    <mergeCell ref="D6:I6"/>
    <mergeCell ref="D7:I7"/>
    <mergeCell ref="B5:C5"/>
    <mergeCell ref="D5:I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0">
      <selection activeCell="A4" sqref="A4"/>
    </sheetView>
  </sheetViews>
  <sheetFormatPr defaultColWidth="9.140625" defaultRowHeight="15"/>
  <cols>
    <col min="1" max="1" width="48.7109375" style="0" customWidth="1"/>
    <col min="2" max="2" width="37.00390625" style="0" customWidth="1"/>
    <col min="3" max="3" width="14.00390625" style="0" bestFit="1" customWidth="1"/>
    <col min="4" max="4" width="9.28125" style="0" bestFit="1" customWidth="1"/>
  </cols>
  <sheetData>
    <row r="1" ht="15">
      <c r="B1" s="22" t="s">
        <v>178</v>
      </c>
    </row>
    <row r="2" ht="23.25" customHeight="1">
      <c r="B2" s="22"/>
    </row>
    <row r="3" spans="1:2" ht="36" customHeight="1">
      <c r="A3" s="115" t="s">
        <v>235</v>
      </c>
      <c r="B3" s="149"/>
    </row>
    <row r="4" ht="14.25" customHeight="1"/>
    <row r="5" spans="1:11" ht="29.25" customHeight="1">
      <c r="A5" s="96" t="s">
        <v>0</v>
      </c>
      <c r="B5" s="92" t="s">
        <v>167</v>
      </c>
      <c r="C5" s="14"/>
      <c r="D5" s="14"/>
      <c r="E5" s="14"/>
      <c r="F5" s="14"/>
      <c r="G5" s="14"/>
      <c r="H5" s="15"/>
      <c r="I5" s="15"/>
      <c r="J5" s="15"/>
      <c r="K5" s="15"/>
    </row>
    <row r="6" spans="1:11" ht="15">
      <c r="A6" s="96" t="s">
        <v>16</v>
      </c>
      <c r="B6" s="93" t="s">
        <v>168</v>
      </c>
      <c r="C6" s="16"/>
      <c r="D6" s="16"/>
      <c r="E6" s="16"/>
      <c r="F6" s="16"/>
      <c r="G6" s="16"/>
      <c r="H6" s="15"/>
      <c r="I6" s="15"/>
      <c r="J6" s="15"/>
      <c r="K6" s="15"/>
    </row>
    <row r="7" spans="1:11" ht="15">
      <c r="A7" s="96" t="s">
        <v>17</v>
      </c>
      <c r="B7" s="93" t="s">
        <v>169</v>
      </c>
      <c r="C7" s="16"/>
      <c r="D7" s="16"/>
      <c r="E7" s="16"/>
      <c r="F7" s="16"/>
      <c r="G7" s="16"/>
      <c r="H7" s="15"/>
      <c r="I7" s="15"/>
      <c r="J7" s="15"/>
      <c r="K7" s="15"/>
    </row>
    <row r="8" spans="1:11" ht="15">
      <c r="A8" s="96" t="s">
        <v>59</v>
      </c>
      <c r="B8" s="94" t="s">
        <v>170</v>
      </c>
      <c r="C8" s="17"/>
      <c r="D8" s="17"/>
      <c r="E8" s="17"/>
      <c r="F8" s="17"/>
      <c r="G8" s="17"/>
      <c r="H8" s="15"/>
      <c r="I8" s="15"/>
      <c r="J8" s="15"/>
      <c r="K8" s="15"/>
    </row>
    <row r="9" spans="1:11" ht="15">
      <c r="A9" s="96" t="s">
        <v>232</v>
      </c>
      <c r="B9" s="95" t="s">
        <v>233</v>
      </c>
      <c r="C9" s="15"/>
      <c r="D9" s="15"/>
      <c r="E9" s="15"/>
      <c r="F9" s="15"/>
      <c r="G9" s="15"/>
      <c r="H9" s="15"/>
      <c r="I9" s="15"/>
      <c r="J9" s="15"/>
      <c r="K9" s="15"/>
    </row>
    <row r="10" spans="3:11" ht="15">
      <c r="C10" s="15"/>
      <c r="D10" s="15"/>
      <c r="E10" s="15"/>
      <c r="F10" s="15"/>
      <c r="G10" s="15"/>
      <c r="H10" s="15"/>
      <c r="I10" s="15"/>
      <c r="J10" s="15"/>
      <c r="K10" s="15"/>
    </row>
    <row r="11" spans="3:11" ht="6.75" customHeight="1" thickBot="1">
      <c r="C11" s="15"/>
      <c r="D11" s="15"/>
      <c r="E11" s="15"/>
      <c r="F11" s="15"/>
      <c r="G11" s="15"/>
      <c r="H11" s="15"/>
      <c r="I11" s="15"/>
      <c r="J11" s="15"/>
      <c r="K11" s="15"/>
    </row>
    <row r="12" spans="1:2" ht="16.5" thickBot="1" thickTop="1">
      <c r="A12" s="36" t="s">
        <v>2</v>
      </c>
      <c r="B12" s="60" t="s">
        <v>3</v>
      </c>
    </row>
    <row r="13" spans="1:2" ht="31.5" customHeight="1" thickBot="1" thickTop="1">
      <c r="A13" s="59" t="s">
        <v>71</v>
      </c>
      <c r="B13" s="62" t="s">
        <v>172</v>
      </c>
    </row>
    <row r="14" spans="1:2" ht="16.5" thickBot="1" thickTop="1">
      <c r="A14" s="38" t="s">
        <v>72</v>
      </c>
      <c r="B14" s="61">
        <f>21065*871.09/1000</f>
        <v>18349.510850000002</v>
      </c>
    </row>
    <row r="15" spans="1:4" ht="48.75" customHeight="1" thickTop="1">
      <c r="A15" s="40" t="s">
        <v>73</v>
      </c>
      <c r="B15" s="41">
        <f>B17+B18+B21+B22+B23+B24+B25+B27+B29+B30</f>
        <v>18681.320000000003</v>
      </c>
      <c r="C15" s="21">
        <f>B17+B18+B21+B22+B23+B24+B27+B29+B25</f>
        <v>18296.817000000003</v>
      </c>
      <c r="D15" s="21">
        <f>B15-C15</f>
        <v>384.5030000000006</v>
      </c>
    </row>
    <row r="16" spans="1:2" ht="30">
      <c r="A16" s="42" t="s">
        <v>25</v>
      </c>
      <c r="B16" s="43"/>
    </row>
    <row r="17" spans="1:2" ht="15">
      <c r="A17" s="42" t="s">
        <v>146</v>
      </c>
      <c r="B17" s="44">
        <v>12040.907</v>
      </c>
    </row>
    <row r="18" spans="1:2" ht="45">
      <c r="A18" s="42" t="s">
        <v>27</v>
      </c>
      <c r="B18" s="45">
        <v>2157.54</v>
      </c>
    </row>
    <row r="19" spans="1:2" ht="15">
      <c r="A19" s="46" t="s">
        <v>60</v>
      </c>
      <c r="B19" s="45">
        <f>B18/B20*1000</f>
        <v>3.249057677798844</v>
      </c>
    </row>
    <row r="20" spans="1:2" ht="15">
      <c r="A20" s="46" t="s">
        <v>28</v>
      </c>
      <c r="B20" s="47">
        <v>664051</v>
      </c>
    </row>
    <row r="21" spans="1:2" ht="28.5" customHeight="1">
      <c r="A21" s="42" t="s">
        <v>29</v>
      </c>
      <c r="B21" s="45">
        <v>185.25</v>
      </c>
    </row>
    <row r="22" spans="1:2" ht="30">
      <c r="A22" s="42" t="s">
        <v>30</v>
      </c>
      <c r="B22" s="48">
        <v>4.52</v>
      </c>
    </row>
    <row r="23" spans="1:2" ht="45">
      <c r="A23" s="42" t="s">
        <v>31</v>
      </c>
      <c r="B23" s="45">
        <f>1338.24+401.48</f>
        <v>1739.72</v>
      </c>
    </row>
    <row r="24" spans="1:2" ht="45.75" customHeight="1">
      <c r="A24" s="42" t="s">
        <v>32</v>
      </c>
      <c r="B24" s="45">
        <v>208.69</v>
      </c>
    </row>
    <row r="25" spans="1:2" ht="30">
      <c r="A25" s="42" t="s">
        <v>33</v>
      </c>
      <c r="B25" s="45">
        <f>33+9.9+363.76+122.82</f>
        <v>529.48</v>
      </c>
    </row>
    <row r="26" spans="1:2" ht="30">
      <c r="A26" s="49" t="s">
        <v>34</v>
      </c>
      <c r="B26" s="45">
        <f>33+9.9</f>
        <v>42.9</v>
      </c>
    </row>
    <row r="27" spans="1:2" ht="30">
      <c r="A27" s="42" t="s">
        <v>35</v>
      </c>
      <c r="B27" s="45">
        <f>B28</f>
        <v>317.33</v>
      </c>
    </row>
    <row r="28" spans="1:2" ht="30">
      <c r="A28" s="49" t="s">
        <v>36</v>
      </c>
      <c r="B28" s="45">
        <f>244.1+73.23</f>
        <v>317.33</v>
      </c>
    </row>
    <row r="29" spans="1:2" ht="30">
      <c r="A29" s="42" t="s">
        <v>37</v>
      </c>
      <c r="B29" s="45">
        <v>1113.38</v>
      </c>
    </row>
    <row r="30" spans="1:2" ht="63" thickBot="1">
      <c r="A30" s="50" t="s">
        <v>147</v>
      </c>
      <c r="B30" s="51">
        <f>5.72+2.6+376.183</f>
        <v>384.503</v>
      </c>
    </row>
    <row r="31" spans="1:2" ht="31.5" thickBot="1" thickTop="1">
      <c r="A31" s="52" t="s">
        <v>74</v>
      </c>
      <c r="B31" s="53">
        <f>B14-B15</f>
        <v>-331.80915000000095</v>
      </c>
    </row>
    <row r="32" spans="1:2" ht="15.75" thickTop="1">
      <c r="A32" s="40" t="s">
        <v>75</v>
      </c>
      <c r="B32" s="41"/>
    </row>
    <row r="33" spans="1:2" ht="71.25" customHeight="1" thickBot="1">
      <c r="A33" s="50" t="s">
        <v>4</v>
      </c>
      <c r="B33" s="51"/>
    </row>
    <row r="34" spans="1:2" ht="30.75" thickTop="1">
      <c r="A34" s="40" t="s">
        <v>76</v>
      </c>
      <c r="B34" s="54"/>
    </row>
    <row r="35" spans="1:2" ht="30.75" thickBot="1">
      <c r="A35" s="50" t="s">
        <v>6</v>
      </c>
      <c r="B35" s="55"/>
    </row>
    <row r="36" spans="1:2" ht="46.5" thickBot="1" thickTop="1">
      <c r="A36" s="38" t="s">
        <v>97</v>
      </c>
      <c r="B36" s="56"/>
    </row>
    <row r="37" spans="1:2" ht="16.5" thickBot="1" thickTop="1">
      <c r="A37" s="38" t="s">
        <v>77</v>
      </c>
      <c r="B37" s="56">
        <v>21</v>
      </c>
    </row>
    <row r="38" spans="1:2" ht="16.5" thickBot="1" thickTop="1">
      <c r="A38" s="38" t="s">
        <v>78</v>
      </c>
      <c r="B38" s="56">
        <v>4.6</v>
      </c>
    </row>
    <row r="39" spans="1:2" ht="31.5" thickBot="1" thickTop="1">
      <c r="A39" s="38" t="s">
        <v>79</v>
      </c>
      <c r="B39" s="56">
        <v>21421</v>
      </c>
    </row>
    <row r="40" spans="1:2" ht="18" customHeight="1" thickBot="1" thickTop="1">
      <c r="A40" s="38" t="s">
        <v>80</v>
      </c>
      <c r="B40" s="56">
        <v>0</v>
      </c>
    </row>
    <row r="41" spans="1:2" ht="30.75" thickTop="1">
      <c r="A41" s="40" t="s">
        <v>81</v>
      </c>
      <c r="B41" s="57">
        <v>21065</v>
      </c>
    </row>
    <row r="42" spans="1:2" ht="15">
      <c r="A42" s="42" t="s">
        <v>5</v>
      </c>
      <c r="B42" s="43">
        <v>21065</v>
      </c>
    </row>
    <row r="43" spans="1:2" ht="15.75" thickBot="1">
      <c r="A43" s="50" t="s">
        <v>61</v>
      </c>
      <c r="B43" s="43"/>
    </row>
    <row r="44" spans="1:2" ht="32.25" customHeight="1" thickBot="1" thickTop="1">
      <c r="A44" s="38" t="s">
        <v>82</v>
      </c>
      <c r="B44" s="56"/>
    </row>
    <row r="45" spans="1:2" ht="31.5" customHeight="1" thickBot="1" thickTop="1">
      <c r="A45" s="38" t="s">
        <v>83</v>
      </c>
      <c r="B45" s="56"/>
    </row>
    <row r="46" spans="1:2" ht="31.5" thickBot="1" thickTop="1">
      <c r="A46" s="38" t="s">
        <v>84</v>
      </c>
      <c r="B46" s="56">
        <v>1</v>
      </c>
    </row>
    <row r="47" spans="1:2" ht="16.5" thickBot="1" thickTop="1">
      <c r="A47" s="38" t="s">
        <v>85</v>
      </c>
      <c r="B47" s="56"/>
    </row>
    <row r="48" spans="1:2" ht="23.25" customHeight="1" thickBot="1" thickTop="1">
      <c r="A48" s="38" t="s">
        <v>86</v>
      </c>
      <c r="B48" s="56">
        <v>1</v>
      </c>
    </row>
    <row r="49" spans="1:2" ht="16.5" thickBot="1" thickTop="1">
      <c r="A49" s="38" t="s">
        <v>87</v>
      </c>
      <c r="B49" s="56">
        <v>0</v>
      </c>
    </row>
    <row r="50" spans="1:2" ht="31.5" thickBot="1" thickTop="1">
      <c r="A50" s="38" t="s">
        <v>88</v>
      </c>
      <c r="B50" s="39">
        <v>11</v>
      </c>
    </row>
    <row r="51" spans="1:2" ht="46.5" thickBot="1" thickTop="1">
      <c r="A51" s="38" t="s">
        <v>89</v>
      </c>
      <c r="B51" s="39">
        <v>171.32</v>
      </c>
    </row>
    <row r="52" spans="1:2" ht="46.5" thickBot="1" thickTop="1">
      <c r="A52" s="38" t="s">
        <v>90</v>
      </c>
      <c r="B52" s="58">
        <f>B20/B41/1000</f>
        <v>0.031523902207453124</v>
      </c>
    </row>
    <row r="53" spans="1:2" ht="46.5" thickBot="1" thickTop="1">
      <c r="A53" s="38" t="s">
        <v>91</v>
      </c>
      <c r="B53" s="39">
        <f>14889.36/B41</f>
        <v>0.7068293377640636</v>
      </c>
    </row>
    <row r="54" ht="15.75" thickTop="1"/>
    <row r="55" spans="1:2" ht="30" customHeight="1">
      <c r="A55" s="147" t="s">
        <v>96</v>
      </c>
      <c r="B55" s="147"/>
    </row>
    <row r="56" spans="1:2" ht="43.5" customHeight="1">
      <c r="A56" s="148"/>
      <c r="B56" s="148"/>
    </row>
    <row r="57" spans="1:2" ht="105.75" customHeight="1">
      <c r="A57" s="147"/>
      <c r="B57" s="147"/>
    </row>
    <row r="58" spans="1:2" ht="33.75" customHeight="1">
      <c r="A58" s="147"/>
      <c r="B58" s="147"/>
    </row>
    <row r="62" ht="14.25" customHeight="1"/>
  </sheetData>
  <sheetProtection/>
  <mergeCells count="5">
    <mergeCell ref="A55:B55"/>
    <mergeCell ref="A56:B56"/>
    <mergeCell ref="A3:B3"/>
    <mergeCell ref="A58:B58"/>
    <mergeCell ref="A57:B57"/>
  </mergeCells>
  <printOptions horizontalCentered="1"/>
  <pageMargins left="0.7086614173228347" right="0.7086614173228347" top="0.1968503937007874" bottom="0.3937007874015748" header="0.31496062992125984" footer="0.31496062992125984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2"/>
  <sheetViews>
    <sheetView zoomScalePageLayoutView="0" workbookViewId="0" topLeftCell="A5">
      <selection activeCell="B19" sqref="B19"/>
    </sheetView>
  </sheetViews>
  <sheetFormatPr defaultColWidth="9.140625" defaultRowHeight="15"/>
  <cols>
    <col min="1" max="1" width="55.8515625" style="10" customWidth="1"/>
    <col min="2" max="2" width="30.140625" style="10" customWidth="1"/>
    <col min="3" max="3" width="25.8515625" style="10" customWidth="1"/>
    <col min="4" max="16384" width="9.140625" style="10" customWidth="1"/>
  </cols>
  <sheetData>
    <row r="1" ht="15">
      <c r="B1" s="22" t="s">
        <v>179</v>
      </c>
    </row>
    <row r="2" ht="15">
      <c r="B2" s="22"/>
    </row>
    <row r="3" spans="1:2" ht="24" customHeight="1">
      <c r="A3" s="115" t="s">
        <v>148</v>
      </c>
      <c r="B3" s="150"/>
    </row>
    <row r="4" spans="1:2" ht="25.5">
      <c r="A4" s="96" t="s">
        <v>0</v>
      </c>
      <c r="B4" s="92" t="s">
        <v>167</v>
      </c>
    </row>
    <row r="5" spans="1:2" ht="15">
      <c r="A5" s="96" t="s">
        <v>16</v>
      </c>
      <c r="B5" s="93" t="s">
        <v>168</v>
      </c>
    </row>
    <row r="6" spans="1:2" ht="15">
      <c r="A6" s="96" t="s">
        <v>17</v>
      </c>
      <c r="B6" s="93" t="s">
        <v>169</v>
      </c>
    </row>
    <row r="7" spans="1:2" ht="15">
      <c r="A7" s="96" t="s">
        <v>59</v>
      </c>
      <c r="B7" s="94" t="s">
        <v>170</v>
      </c>
    </row>
    <row r="8" spans="1:2" ht="15">
      <c r="A8" s="96" t="s">
        <v>234</v>
      </c>
      <c r="B8" s="95" t="s">
        <v>233</v>
      </c>
    </row>
    <row r="9" ht="15.75" thickBot="1"/>
    <row r="10" spans="1:2" ht="16.5" thickBot="1" thickTop="1">
      <c r="A10" s="36" t="s">
        <v>2</v>
      </c>
      <c r="B10" s="37" t="s">
        <v>3</v>
      </c>
    </row>
    <row r="11" spans="1:2" s="6" customFormat="1" ht="15.75" thickTop="1">
      <c r="A11" s="63" t="s">
        <v>150</v>
      </c>
      <c r="B11" s="64"/>
    </row>
    <row r="12" spans="1:2" s="6" customFormat="1" ht="15" hidden="1">
      <c r="A12" s="63" t="s">
        <v>103</v>
      </c>
      <c r="B12" s="64"/>
    </row>
    <row r="13" spans="1:2" s="6" customFormat="1" ht="15" hidden="1">
      <c r="A13" s="65" t="s">
        <v>126</v>
      </c>
      <c r="B13" s="64"/>
    </row>
    <row r="14" spans="1:2" s="6" customFormat="1" ht="15" hidden="1">
      <c r="A14" s="65" t="s">
        <v>125</v>
      </c>
      <c r="B14" s="64"/>
    </row>
    <row r="15" spans="1:2" s="6" customFormat="1" ht="15" hidden="1">
      <c r="A15" s="65" t="s">
        <v>105</v>
      </c>
      <c r="B15" s="64"/>
    </row>
    <row r="16" spans="1:2" s="6" customFormat="1" ht="15" hidden="1">
      <c r="A16" s="65" t="s">
        <v>26</v>
      </c>
      <c r="B16" s="64"/>
    </row>
    <row r="17" spans="1:2" s="6" customFormat="1" ht="15">
      <c r="A17" s="63" t="s">
        <v>106</v>
      </c>
      <c r="B17" s="64"/>
    </row>
    <row r="18" spans="1:2" s="6" customFormat="1" ht="15">
      <c r="A18" s="65" t="s">
        <v>128</v>
      </c>
      <c r="B18" s="66">
        <f>3!B17</f>
        <v>12040.907</v>
      </c>
    </row>
    <row r="19" spans="1:2" s="6" customFormat="1" ht="30">
      <c r="A19" s="65" t="s">
        <v>107</v>
      </c>
      <c r="B19" s="66">
        <f>B18/B20</f>
        <v>3.765461622078703</v>
      </c>
    </row>
    <row r="20" spans="1:2" s="6" customFormat="1" ht="15">
      <c r="A20" s="65" t="s">
        <v>108</v>
      </c>
      <c r="B20" s="66">
        <v>3197.724</v>
      </c>
    </row>
    <row r="21" spans="1:2" s="6" customFormat="1" ht="15">
      <c r="A21" s="65" t="s">
        <v>26</v>
      </c>
      <c r="B21" s="64"/>
    </row>
    <row r="22" spans="1:2" s="6" customFormat="1" ht="15">
      <c r="A22" s="67" t="s">
        <v>109</v>
      </c>
      <c r="B22" s="64"/>
    </row>
    <row r="23" spans="1:2" s="6" customFormat="1" ht="30">
      <c r="A23" s="65" t="s">
        <v>127</v>
      </c>
      <c r="B23" s="66">
        <f>B18</f>
        <v>12040.907</v>
      </c>
    </row>
    <row r="24" spans="1:2" s="6" customFormat="1" ht="15">
      <c r="A24" s="65" t="s">
        <v>129</v>
      </c>
      <c r="B24" s="66">
        <f>B23/B25</f>
        <v>3.765461622078703</v>
      </c>
    </row>
    <row r="25" spans="1:2" s="6" customFormat="1" ht="15">
      <c r="A25" s="65" t="s">
        <v>108</v>
      </c>
      <c r="B25" s="66">
        <f>B20</f>
        <v>3197.724</v>
      </c>
    </row>
    <row r="26" spans="1:2" s="6" customFormat="1" ht="15">
      <c r="A26" s="65" t="s">
        <v>26</v>
      </c>
      <c r="B26" s="64"/>
    </row>
    <row r="27" spans="1:2" s="6" customFormat="1" ht="15">
      <c r="A27" s="67" t="s">
        <v>111</v>
      </c>
      <c r="B27" s="64"/>
    </row>
    <row r="28" spans="1:2" s="6" customFormat="1" ht="30">
      <c r="A28" s="65" t="s">
        <v>130</v>
      </c>
      <c r="B28" s="68">
        <v>0</v>
      </c>
    </row>
    <row r="29" spans="1:2" s="6" customFormat="1" ht="15">
      <c r="A29" s="65" t="s">
        <v>110</v>
      </c>
      <c r="B29" s="68">
        <v>0</v>
      </c>
    </row>
    <row r="30" spans="1:2" s="6" customFormat="1" ht="15">
      <c r="A30" s="65" t="s">
        <v>108</v>
      </c>
      <c r="B30" s="68">
        <v>0</v>
      </c>
    </row>
    <row r="31" spans="1:2" s="6" customFormat="1" ht="15">
      <c r="A31" s="65" t="s">
        <v>26</v>
      </c>
      <c r="B31" s="68">
        <v>0</v>
      </c>
    </row>
    <row r="32" spans="1:2" s="6" customFormat="1" ht="15">
      <c r="A32" s="63" t="s">
        <v>112</v>
      </c>
      <c r="B32" s="68"/>
    </row>
    <row r="33" spans="1:2" s="6" customFormat="1" ht="15">
      <c r="A33" s="65" t="s">
        <v>131</v>
      </c>
      <c r="B33" s="68">
        <v>0</v>
      </c>
    </row>
    <row r="34" spans="1:2" s="6" customFormat="1" ht="15">
      <c r="A34" s="65" t="s">
        <v>110</v>
      </c>
      <c r="B34" s="68">
        <v>0</v>
      </c>
    </row>
    <row r="35" spans="1:2" s="6" customFormat="1" ht="15">
      <c r="A35" s="65" t="s">
        <v>113</v>
      </c>
      <c r="B35" s="68">
        <v>0</v>
      </c>
    </row>
    <row r="36" spans="1:2" s="6" customFormat="1" ht="15">
      <c r="A36" s="65" t="s">
        <v>26</v>
      </c>
      <c r="B36" s="68">
        <v>0</v>
      </c>
    </row>
    <row r="37" spans="1:2" s="6" customFormat="1" ht="15">
      <c r="A37" s="63" t="s">
        <v>114</v>
      </c>
      <c r="B37" s="68"/>
    </row>
    <row r="38" spans="1:2" s="6" customFormat="1" ht="15">
      <c r="A38" s="65" t="s">
        <v>132</v>
      </c>
      <c r="B38" s="68">
        <v>0</v>
      </c>
    </row>
    <row r="39" spans="1:2" s="6" customFormat="1" ht="15">
      <c r="A39" s="65" t="s">
        <v>104</v>
      </c>
      <c r="B39" s="68">
        <v>0</v>
      </c>
    </row>
    <row r="40" spans="1:2" s="6" customFormat="1" ht="15">
      <c r="A40" s="65" t="s">
        <v>133</v>
      </c>
      <c r="B40" s="68">
        <v>0</v>
      </c>
    </row>
    <row r="41" spans="1:2" s="6" customFormat="1" ht="15">
      <c r="A41" s="65" t="s">
        <v>26</v>
      </c>
      <c r="B41" s="68">
        <v>0</v>
      </c>
    </row>
    <row r="42" spans="1:2" s="6" customFormat="1" ht="15" hidden="1">
      <c r="A42" s="63" t="s">
        <v>115</v>
      </c>
      <c r="B42" s="68"/>
    </row>
    <row r="43" spans="1:2" s="6" customFormat="1" ht="15" hidden="1">
      <c r="A43" s="65" t="s">
        <v>134</v>
      </c>
      <c r="B43" s="68"/>
    </row>
    <row r="44" spans="1:2" s="6" customFormat="1" ht="15" hidden="1">
      <c r="A44" s="65" t="s">
        <v>104</v>
      </c>
      <c r="B44" s="68"/>
    </row>
    <row r="45" spans="1:2" s="6" customFormat="1" ht="15" hidden="1">
      <c r="A45" s="65" t="s">
        <v>133</v>
      </c>
      <c r="B45" s="68"/>
    </row>
    <row r="46" spans="1:2" s="6" customFormat="1" ht="15" hidden="1">
      <c r="A46" s="65" t="s">
        <v>26</v>
      </c>
      <c r="B46" s="68"/>
    </row>
    <row r="47" spans="1:2" s="6" customFormat="1" ht="15">
      <c r="A47" s="63" t="s">
        <v>116</v>
      </c>
      <c r="B47" s="68"/>
    </row>
    <row r="48" spans="1:2" s="6" customFormat="1" ht="15">
      <c r="A48" s="65" t="s">
        <v>136</v>
      </c>
      <c r="B48" s="68">
        <v>0</v>
      </c>
    </row>
    <row r="49" spans="1:2" s="6" customFormat="1" ht="15">
      <c r="A49" s="65" t="s">
        <v>104</v>
      </c>
      <c r="B49" s="68">
        <v>0</v>
      </c>
    </row>
    <row r="50" spans="1:2" s="6" customFormat="1" ht="15">
      <c r="A50" s="65" t="s">
        <v>133</v>
      </c>
      <c r="B50" s="68">
        <v>0</v>
      </c>
    </row>
    <row r="51" spans="1:2" s="6" customFormat="1" ht="15">
      <c r="A51" s="65" t="s">
        <v>26</v>
      </c>
      <c r="B51" s="68">
        <v>0</v>
      </c>
    </row>
    <row r="52" spans="1:2" s="6" customFormat="1" ht="15" hidden="1">
      <c r="A52" s="63" t="s">
        <v>117</v>
      </c>
      <c r="B52" s="68"/>
    </row>
    <row r="53" spans="1:2" s="6" customFormat="1" ht="15" hidden="1">
      <c r="A53" s="65" t="s">
        <v>137</v>
      </c>
      <c r="B53" s="68"/>
    </row>
    <row r="54" spans="1:2" s="6" customFormat="1" ht="15" hidden="1">
      <c r="A54" s="65" t="s">
        <v>104</v>
      </c>
      <c r="B54" s="68"/>
    </row>
    <row r="55" spans="1:2" s="6" customFormat="1" ht="15" hidden="1">
      <c r="A55" s="65" t="s">
        <v>133</v>
      </c>
      <c r="B55" s="68"/>
    </row>
    <row r="56" spans="1:2" s="6" customFormat="1" ht="15" hidden="1">
      <c r="A56" s="65" t="s">
        <v>26</v>
      </c>
      <c r="B56" s="68"/>
    </row>
    <row r="57" spans="1:2" s="6" customFormat="1" ht="15" hidden="1">
      <c r="A57" s="63" t="s">
        <v>118</v>
      </c>
      <c r="B57" s="68"/>
    </row>
    <row r="58" spans="1:2" s="6" customFormat="1" ht="15" hidden="1">
      <c r="A58" s="65" t="s">
        <v>138</v>
      </c>
      <c r="B58" s="68"/>
    </row>
    <row r="59" spans="1:2" s="6" customFormat="1" ht="15" hidden="1">
      <c r="A59" s="65" t="s">
        <v>104</v>
      </c>
      <c r="B59" s="68"/>
    </row>
    <row r="60" spans="1:2" s="6" customFormat="1" ht="15" hidden="1">
      <c r="A60" s="65" t="s">
        <v>133</v>
      </c>
      <c r="B60" s="68"/>
    </row>
    <row r="61" spans="1:2" s="6" customFormat="1" ht="15" hidden="1">
      <c r="A61" s="65" t="s">
        <v>26</v>
      </c>
      <c r="B61" s="68"/>
    </row>
    <row r="62" spans="1:2" s="6" customFormat="1" ht="15" hidden="1">
      <c r="A62" s="63" t="s">
        <v>119</v>
      </c>
      <c r="B62" s="68"/>
    </row>
    <row r="63" spans="1:2" s="6" customFormat="1" ht="15" hidden="1">
      <c r="A63" s="65" t="s">
        <v>139</v>
      </c>
      <c r="B63" s="68"/>
    </row>
    <row r="64" spans="1:2" s="6" customFormat="1" ht="15" hidden="1">
      <c r="A64" s="65" t="s">
        <v>104</v>
      </c>
      <c r="B64" s="68"/>
    </row>
    <row r="65" spans="1:2" s="6" customFormat="1" ht="15" hidden="1">
      <c r="A65" s="65" t="s">
        <v>133</v>
      </c>
      <c r="B65" s="68"/>
    </row>
    <row r="66" spans="1:2" s="6" customFormat="1" ht="15" hidden="1">
      <c r="A66" s="65" t="s">
        <v>26</v>
      </c>
      <c r="B66" s="68"/>
    </row>
    <row r="67" spans="1:2" s="6" customFormat="1" ht="15" hidden="1">
      <c r="A67" s="63" t="s">
        <v>120</v>
      </c>
      <c r="B67" s="68"/>
    </row>
    <row r="68" spans="1:2" s="6" customFormat="1" ht="15" hidden="1">
      <c r="A68" s="65" t="s">
        <v>140</v>
      </c>
      <c r="B68" s="68"/>
    </row>
    <row r="69" spans="1:2" s="6" customFormat="1" ht="15" hidden="1">
      <c r="A69" s="65" t="s">
        <v>104</v>
      </c>
      <c r="B69" s="68"/>
    </row>
    <row r="70" spans="1:2" s="6" customFormat="1" ht="15" hidden="1">
      <c r="A70" s="65" t="s">
        <v>133</v>
      </c>
      <c r="B70" s="68"/>
    </row>
    <row r="71" spans="1:2" s="6" customFormat="1" ht="15" hidden="1">
      <c r="A71" s="65" t="s">
        <v>26</v>
      </c>
      <c r="B71" s="68"/>
    </row>
    <row r="72" spans="1:2" s="6" customFormat="1" ht="15" hidden="1">
      <c r="A72" s="63" t="s">
        <v>121</v>
      </c>
      <c r="B72" s="68"/>
    </row>
    <row r="73" spans="1:2" s="6" customFormat="1" ht="15" hidden="1">
      <c r="A73" s="65" t="s">
        <v>141</v>
      </c>
      <c r="B73" s="68"/>
    </row>
    <row r="74" spans="1:2" s="6" customFormat="1" ht="15" hidden="1">
      <c r="A74" s="65" t="s">
        <v>104</v>
      </c>
      <c r="B74" s="68"/>
    </row>
    <row r="75" spans="1:2" s="6" customFormat="1" ht="15" hidden="1">
      <c r="A75" s="65" t="s">
        <v>133</v>
      </c>
      <c r="B75" s="68"/>
    </row>
    <row r="76" spans="1:2" s="6" customFormat="1" ht="15" hidden="1">
      <c r="A76" s="65" t="s">
        <v>26</v>
      </c>
      <c r="B76" s="68"/>
    </row>
    <row r="77" spans="1:2" s="6" customFormat="1" ht="15" hidden="1">
      <c r="A77" s="63" t="s">
        <v>122</v>
      </c>
      <c r="B77" s="68"/>
    </row>
    <row r="78" spans="1:2" s="6" customFormat="1" ht="15" hidden="1">
      <c r="A78" s="65" t="s">
        <v>142</v>
      </c>
      <c r="B78" s="68"/>
    </row>
    <row r="79" spans="1:2" s="6" customFormat="1" ht="15" hidden="1">
      <c r="A79" s="65" t="s">
        <v>104</v>
      </c>
      <c r="B79" s="68"/>
    </row>
    <row r="80" spans="1:2" s="6" customFormat="1" ht="15" hidden="1">
      <c r="A80" s="65" t="s">
        <v>133</v>
      </c>
      <c r="B80" s="68"/>
    </row>
    <row r="81" spans="1:2" s="6" customFormat="1" ht="15" hidden="1">
      <c r="A81" s="65" t="s">
        <v>26</v>
      </c>
      <c r="B81" s="68"/>
    </row>
    <row r="82" spans="1:2" ht="15">
      <c r="A82" s="63" t="s">
        <v>123</v>
      </c>
      <c r="B82" s="69"/>
    </row>
    <row r="83" spans="1:2" ht="15">
      <c r="A83" s="65" t="s">
        <v>135</v>
      </c>
      <c r="B83" s="69">
        <v>0</v>
      </c>
    </row>
    <row r="84" spans="1:2" ht="15">
      <c r="A84" s="65" t="s">
        <v>26</v>
      </c>
      <c r="B84" s="69">
        <v>0</v>
      </c>
    </row>
    <row r="85" spans="1:2" ht="15">
      <c r="A85" s="65" t="s">
        <v>165</v>
      </c>
      <c r="B85" s="69">
        <v>0</v>
      </c>
    </row>
    <row r="86" spans="1:2" ht="15">
      <c r="A86" s="65" t="s">
        <v>124</v>
      </c>
      <c r="B86" s="69">
        <v>0</v>
      </c>
    </row>
    <row r="87" spans="1:2" ht="15" hidden="1">
      <c r="A87" s="11" t="s">
        <v>143</v>
      </c>
      <c r="B87" s="12"/>
    </row>
    <row r="88" spans="1:2" s="6" customFormat="1" ht="15" hidden="1">
      <c r="A88" s="7" t="s">
        <v>145</v>
      </c>
      <c r="B88" s="5"/>
    </row>
    <row r="89" spans="1:2" s="6" customFormat="1" ht="15" hidden="1">
      <c r="A89" s="7" t="s">
        <v>104</v>
      </c>
      <c r="B89" s="5"/>
    </row>
    <row r="90" spans="1:2" s="6" customFormat="1" ht="15" hidden="1">
      <c r="A90" s="7" t="s">
        <v>133</v>
      </c>
      <c r="B90" s="5"/>
    </row>
    <row r="91" spans="1:2" s="6" customFormat="1" ht="15.75" hidden="1" thickBot="1">
      <c r="A91" s="7" t="s">
        <v>26</v>
      </c>
      <c r="B91" s="8"/>
    </row>
    <row r="92" ht="15">
      <c r="A92" s="9" t="s">
        <v>144</v>
      </c>
    </row>
  </sheetData>
  <sheetProtection/>
  <mergeCells count="1">
    <mergeCell ref="A3:B3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0">
      <selection activeCell="B17" sqref="B17"/>
    </sheetView>
  </sheetViews>
  <sheetFormatPr defaultColWidth="9.140625" defaultRowHeight="15"/>
  <cols>
    <col min="1" max="1" width="49.421875" style="0" customWidth="1"/>
    <col min="2" max="2" width="32.421875" style="0" customWidth="1"/>
    <col min="3" max="3" width="25.421875" style="0" customWidth="1"/>
  </cols>
  <sheetData>
    <row r="1" ht="18" customHeight="1">
      <c r="C1" s="22" t="s">
        <v>180</v>
      </c>
    </row>
    <row r="2" ht="57" customHeight="1">
      <c r="C2" s="22"/>
    </row>
    <row r="3" spans="1:3" ht="15">
      <c r="A3" s="118" t="s">
        <v>0</v>
      </c>
      <c r="B3" s="155" t="s">
        <v>167</v>
      </c>
      <c r="C3" s="155"/>
    </row>
    <row r="4" spans="1:3" ht="15">
      <c r="A4" s="118"/>
      <c r="B4" s="155"/>
      <c r="C4" s="155"/>
    </row>
    <row r="5" spans="1:3" ht="15">
      <c r="A5" s="97" t="s">
        <v>16</v>
      </c>
      <c r="B5" s="156" t="s">
        <v>168</v>
      </c>
      <c r="C5" s="156"/>
    </row>
    <row r="6" spans="1:3" ht="15">
      <c r="A6" s="97" t="s">
        <v>17</v>
      </c>
      <c r="B6" s="156" t="s">
        <v>169</v>
      </c>
      <c r="C6" s="156"/>
    </row>
    <row r="7" spans="1:3" ht="15">
      <c r="A7" s="97" t="s">
        <v>59</v>
      </c>
      <c r="B7" s="155" t="s">
        <v>170</v>
      </c>
      <c r="C7" s="155"/>
    </row>
    <row r="8" spans="1:3" ht="15">
      <c r="A8" s="98" t="s">
        <v>38</v>
      </c>
      <c r="B8" s="155"/>
      <c r="C8" s="155"/>
    </row>
    <row r="9" spans="1:3" ht="36.75" customHeight="1">
      <c r="A9" s="115" t="s">
        <v>98</v>
      </c>
      <c r="B9" s="115"/>
      <c r="C9" s="115"/>
    </row>
    <row r="11" spans="1:3" ht="42.75" customHeight="1">
      <c r="A11" s="83" t="s">
        <v>92</v>
      </c>
      <c r="B11" s="152" t="s">
        <v>206</v>
      </c>
      <c r="C11" s="153"/>
    </row>
    <row r="12" spans="1:3" ht="48" customHeight="1">
      <c r="A12" s="83" t="s">
        <v>93</v>
      </c>
      <c r="B12" s="152" t="s">
        <v>206</v>
      </c>
      <c r="C12" s="153"/>
    </row>
    <row r="13" spans="1:3" ht="47.25" customHeight="1">
      <c r="A13" s="84" t="s">
        <v>94</v>
      </c>
      <c r="B13" s="152" t="s">
        <v>206</v>
      </c>
      <c r="C13" s="153"/>
    </row>
    <row r="14" spans="1:3" ht="36.75" customHeight="1">
      <c r="A14" s="154" t="s">
        <v>95</v>
      </c>
      <c r="B14" s="154"/>
      <c r="C14" s="154"/>
    </row>
    <row r="16" spans="1:3" ht="45.75" thickBot="1">
      <c r="A16" s="80" t="s">
        <v>101</v>
      </c>
      <c r="B16" s="81" t="s">
        <v>236</v>
      </c>
      <c r="C16" s="81" t="s">
        <v>39</v>
      </c>
    </row>
    <row r="17" spans="1:3" ht="15.75" thickBot="1">
      <c r="A17" s="82" t="s">
        <v>64</v>
      </c>
      <c r="B17" s="99">
        <v>0</v>
      </c>
      <c r="C17" s="99">
        <v>0</v>
      </c>
    </row>
    <row r="18" spans="1:3" ht="42.75" customHeight="1">
      <c r="A18" s="77" t="s">
        <v>226</v>
      </c>
      <c r="B18" s="100">
        <v>0</v>
      </c>
      <c r="C18" s="100">
        <v>0</v>
      </c>
    </row>
    <row r="19" spans="1:3" ht="15">
      <c r="A19" s="18" t="s">
        <v>65</v>
      </c>
      <c r="B19" s="100">
        <v>0</v>
      </c>
      <c r="C19" s="100">
        <v>0</v>
      </c>
    </row>
    <row r="20" spans="1:3" ht="15">
      <c r="A20" s="18" t="s">
        <v>66</v>
      </c>
      <c r="B20" s="100">
        <v>0</v>
      </c>
      <c r="C20" s="100">
        <v>0</v>
      </c>
    </row>
    <row r="23" spans="1:3" ht="46.5" customHeight="1">
      <c r="A23" s="147" t="s">
        <v>154</v>
      </c>
      <c r="B23" s="147"/>
      <c r="C23" s="147"/>
    </row>
    <row r="24" spans="1:3" ht="35.25" customHeight="1">
      <c r="A24" s="147" t="s">
        <v>99</v>
      </c>
      <c r="B24" s="147"/>
      <c r="C24" s="147"/>
    </row>
    <row r="25" spans="1:3" ht="15">
      <c r="A25" s="147" t="s">
        <v>100</v>
      </c>
      <c r="B25" s="147"/>
      <c r="C25" s="147"/>
    </row>
    <row r="27" spans="1:3" ht="15">
      <c r="A27" s="151"/>
      <c r="B27" s="151"/>
      <c r="C27" s="151"/>
    </row>
  </sheetData>
  <sheetProtection/>
  <mergeCells count="15">
    <mergeCell ref="B11:C11"/>
    <mergeCell ref="B12:C12"/>
    <mergeCell ref="A3:A4"/>
    <mergeCell ref="B3:C4"/>
    <mergeCell ref="B5:C5"/>
    <mergeCell ref="B6:C6"/>
    <mergeCell ref="B7:C7"/>
    <mergeCell ref="A9:C9"/>
    <mergeCell ref="B8:C8"/>
    <mergeCell ref="A27:C27"/>
    <mergeCell ref="B13:C13"/>
    <mergeCell ref="A14:C14"/>
    <mergeCell ref="A23:C23"/>
    <mergeCell ref="A24:C24"/>
    <mergeCell ref="A25:C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0">
      <selection activeCell="C23" sqref="C23"/>
    </sheetView>
  </sheetViews>
  <sheetFormatPr defaultColWidth="9.140625" defaultRowHeight="15"/>
  <cols>
    <col min="1" max="1" width="50.421875" style="1" customWidth="1"/>
    <col min="2" max="2" width="26.421875" style="1" customWidth="1"/>
    <col min="3" max="3" width="25.57421875" style="0" customWidth="1"/>
    <col min="4" max="4" width="25.421875" style="0" customWidth="1"/>
  </cols>
  <sheetData>
    <row r="1" ht="15">
      <c r="D1" s="22" t="s">
        <v>181</v>
      </c>
    </row>
    <row r="2" ht="28.5" customHeight="1">
      <c r="D2" s="22"/>
    </row>
    <row r="3" spans="1:4" ht="15.75">
      <c r="A3" s="157" t="s">
        <v>149</v>
      </c>
      <c r="B3" s="157"/>
      <c r="C3" s="157"/>
      <c r="D3" s="157"/>
    </row>
    <row r="4" spans="1:2" ht="15.75">
      <c r="A4" s="13"/>
      <c r="B4" s="13"/>
    </row>
    <row r="5" spans="1:7" ht="15">
      <c r="A5" s="97" t="s">
        <v>0</v>
      </c>
      <c r="B5" s="165" t="s">
        <v>167</v>
      </c>
      <c r="C5" s="165"/>
      <c r="D5" s="165"/>
      <c r="E5" s="20"/>
      <c r="F5" s="20"/>
      <c r="G5" s="15"/>
    </row>
    <row r="6" spans="1:7" ht="15">
      <c r="A6" s="97" t="s">
        <v>16</v>
      </c>
      <c r="B6" s="165">
        <v>1311000012</v>
      </c>
      <c r="C6" s="165"/>
      <c r="D6" s="165"/>
      <c r="E6" s="16"/>
      <c r="F6" s="16"/>
      <c r="G6" s="15"/>
    </row>
    <row r="7" spans="1:7" ht="15">
      <c r="A7" s="97" t="s">
        <v>17</v>
      </c>
      <c r="B7" s="165">
        <v>131101001</v>
      </c>
      <c r="C7" s="165"/>
      <c r="D7" s="165"/>
      <c r="E7" s="166"/>
      <c r="F7" s="166"/>
      <c r="G7" s="15"/>
    </row>
    <row r="8" spans="1:7" ht="15">
      <c r="A8" s="97" t="s">
        <v>59</v>
      </c>
      <c r="B8" s="165" t="s">
        <v>170</v>
      </c>
      <c r="C8" s="165"/>
      <c r="D8" s="165"/>
      <c r="E8" s="19"/>
      <c r="F8" s="15"/>
      <c r="G8" s="15"/>
    </row>
    <row r="9" s="1" customFormat="1" ht="15.75" thickBot="1"/>
    <row r="10" spans="1:4" ht="27" customHeight="1" thickBot="1">
      <c r="A10" s="158" t="s">
        <v>151</v>
      </c>
      <c r="B10" s="162" t="s">
        <v>155</v>
      </c>
      <c r="C10" s="162" t="s">
        <v>69</v>
      </c>
      <c r="D10" s="161" t="s">
        <v>161</v>
      </c>
    </row>
    <row r="11" spans="1:4" ht="12" customHeight="1" thickBot="1">
      <c r="A11" s="158"/>
      <c r="B11" s="163"/>
      <c r="C11" s="163"/>
      <c r="D11" s="164"/>
    </row>
    <row r="12" spans="1:4" ht="15.75" thickBot="1">
      <c r="A12" s="159" t="s">
        <v>152</v>
      </c>
      <c r="B12" s="160"/>
      <c r="C12" s="160"/>
      <c r="D12" s="161"/>
    </row>
    <row r="13" spans="1:4" ht="15">
      <c r="A13" s="71" t="s">
        <v>162</v>
      </c>
      <c r="B13" s="101">
        <v>0</v>
      </c>
      <c r="C13" s="102">
        <v>0</v>
      </c>
      <c r="D13" s="103">
        <v>0</v>
      </c>
    </row>
    <row r="14" spans="1:4" ht="24">
      <c r="A14" s="72" t="s">
        <v>48</v>
      </c>
      <c r="B14" s="104">
        <v>0</v>
      </c>
      <c r="C14" s="105">
        <v>0</v>
      </c>
      <c r="D14" s="106">
        <v>0</v>
      </c>
    </row>
    <row r="15" spans="1:4" ht="24">
      <c r="A15" s="72" t="s">
        <v>49</v>
      </c>
      <c r="B15" s="104">
        <v>0</v>
      </c>
      <c r="C15" s="105">
        <v>0</v>
      </c>
      <c r="D15" s="106">
        <v>0</v>
      </c>
    </row>
    <row r="16" spans="1:4" ht="15">
      <c r="A16" s="73" t="s">
        <v>50</v>
      </c>
      <c r="B16" s="104">
        <v>0</v>
      </c>
      <c r="C16" s="105">
        <v>0</v>
      </c>
      <c r="D16" s="106">
        <v>0</v>
      </c>
    </row>
    <row r="17" spans="1:4" ht="15">
      <c r="A17" s="73" t="s">
        <v>51</v>
      </c>
      <c r="B17" s="104">
        <v>0</v>
      </c>
      <c r="C17" s="105">
        <v>0</v>
      </c>
      <c r="D17" s="106">
        <v>0</v>
      </c>
    </row>
    <row r="18" spans="1:4" ht="28.5" customHeight="1">
      <c r="A18" s="72" t="s">
        <v>54</v>
      </c>
      <c r="B18" s="104">
        <v>0</v>
      </c>
      <c r="C18" s="105">
        <v>0</v>
      </c>
      <c r="D18" s="106">
        <v>0</v>
      </c>
    </row>
    <row r="19" spans="1:4" ht="15">
      <c r="A19" s="74" t="s">
        <v>52</v>
      </c>
      <c r="B19" s="104">
        <v>0</v>
      </c>
      <c r="C19" s="105">
        <v>0</v>
      </c>
      <c r="D19" s="106">
        <v>0</v>
      </c>
    </row>
    <row r="20" spans="1:4" ht="16.5" customHeight="1">
      <c r="A20" s="74" t="s">
        <v>53</v>
      </c>
      <c r="B20" s="104">
        <v>0</v>
      </c>
      <c r="C20" s="105">
        <v>0</v>
      </c>
      <c r="D20" s="106">
        <v>0</v>
      </c>
    </row>
    <row r="21" spans="1:4" ht="15">
      <c r="A21" s="72" t="s">
        <v>55</v>
      </c>
      <c r="B21" s="104">
        <v>0</v>
      </c>
      <c r="C21" s="105">
        <v>0</v>
      </c>
      <c r="D21" s="106">
        <v>0</v>
      </c>
    </row>
    <row r="22" spans="1:4" ht="24">
      <c r="A22" s="72" t="s">
        <v>56</v>
      </c>
      <c r="B22" s="104">
        <v>0</v>
      </c>
      <c r="C22" s="105">
        <v>0</v>
      </c>
      <c r="D22" s="106">
        <v>0</v>
      </c>
    </row>
    <row r="23" spans="1:4" ht="24">
      <c r="A23" s="72" t="s">
        <v>159</v>
      </c>
      <c r="B23" s="104">
        <v>0</v>
      </c>
      <c r="C23" s="105">
        <v>0</v>
      </c>
      <c r="D23" s="106">
        <v>0</v>
      </c>
    </row>
    <row r="24" spans="1:4" ht="15">
      <c r="A24" s="72" t="s">
        <v>166</v>
      </c>
      <c r="B24" s="104">
        <v>0</v>
      </c>
      <c r="C24" s="105">
        <v>0</v>
      </c>
      <c r="D24" s="106">
        <v>0</v>
      </c>
    </row>
    <row r="25" spans="1:4" ht="24">
      <c r="A25" s="72" t="s">
        <v>156</v>
      </c>
      <c r="B25" s="104">
        <v>0</v>
      </c>
      <c r="C25" s="105">
        <v>0</v>
      </c>
      <c r="D25" s="106">
        <v>0</v>
      </c>
    </row>
    <row r="26" spans="1:4" ht="24">
      <c r="A26" s="72" t="s">
        <v>157</v>
      </c>
      <c r="B26" s="104">
        <v>0</v>
      </c>
      <c r="C26" s="105">
        <v>0</v>
      </c>
      <c r="D26" s="106">
        <v>0</v>
      </c>
    </row>
    <row r="27" spans="1:4" ht="15">
      <c r="A27" s="72" t="s">
        <v>160</v>
      </c>
      <c r="B27" s="104">
        <v>0</v>
      </c>
      <c r="C27" s="105">
        <v>0</v>
      </c>
      <c r="D27" s="106">
        <v>0</v>
      </c>
    </row>
    <row r="28" spans="1:4" ht="15">
      <c r="A28" s="72" t="s">
        <v>158</v>
      </c>
      <c r="B28" s="104">
        <v>0</v>
      </c>
      <c r="C28" s="105">
        <v>0</v>
      </c>
      <c r="D28" s="106">
        <v>0</v>
      </c>
    </row>
    <row r="29" spans="1:4" ht="24">
      <c r="A29" s="72" t="s">
        <v>164</v>
      </c>
      <c r="B29" s="104">
        <v>0</v>
      </c>
      <c r="C29" s="105">
        <v>0</v>
      </c>
      <c r="D29" s="106">
        <v>0</v>
      </c>
    </row>
    <row r="30" spans="1:4" ht="24.75" thickBot="1">
      <c r="A30" s="75" t="s">
        <v>163</v>
      </c>
      <c r="B30" s="104">
        <v>0</v>
      </c>
      <c r="C30" s="105">
        <v>0</v>
      </c>
      <c r="D30" s="106">
        <v>0</v>
      </c>
    </row>
    <row r="31" spans="1:4" ht="114.75" customHeight="1">
      <c r="A31" s="167" t="s">
        <v>153</v>
      </c>
      <c r="B31" s="167"/>
      <c r="C31" s="168"/>
      <c r="D31" s="168"/>
    </row>
    <row r="32" spans="1:4" ht="37.5" customHeight="1">
      <c r="A32" s="167"/>
      <c r="B32" s="167"/>
      <c r="C32" s="167"/>
      <c r="D32" s="167"/>
    </row>
  </sheetData>
  <sheetProtection/>
  <mergeCells count="13">
    <mergeCell ref="E7:F7"/>
    <mergeCell ref="B8:D8"/>
    <mergeCell ref="A31:D31"/>
    <mergeCell ref="A32:D32"/>
    <mergeCell ref="A3:D3"/>
    <mergeCell ref="A10:A11"/>
    <mergeCell ref="A12:D12"/>
    <mergeCell ref="C10:C11"/>
    <mergeCell ref="D10:D11"/>
    <mergeCell ref="B10:B11"/>
    <mergeCell ref="B5:D5"/>
    <mergeCell ref="B6:D6"/>
    <mergeCell ref="B7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0.85546875" style="0" customWidth="1"/>
    <col min="2" max="2" width="26.421875" style="0" customWidth="1"/>
    <col min="3" max="3" width="13.00390625" style="0" customWidth="1"/>
    <col min="6" max="6" width="9.57421875" style="0" bestFit="1" customWidth="1"/>
    <col min="11" max="11" width="9.57421875" style="0" bestFit="1" customWidth="1"/>
    <col min="15" max="15" width="7.8515625" style="0" customWidth="1"/>
  </cols>
  <sheetData>
    <row r="1" ht="15">
      <c r="O1" s="22" t="s">
        <v>217</v>
      </c>
    </row>
    <row r="2" ht="15">
      <c r="O2" s="22"/>
    </row>
    <row r="3" spans="2:13" ht="15">
      <c r="B3" s="169" t="s">
        <v>237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2" ht="15">
      <c r="B4" s="3"/>
      <c r="C4" s="4"/>
      <c r="D4" s="4"/>
      <c r="E4" s="4"/>
      <c r="F4" s="4"/>
      <c r="G4" s="4"/>
      <c r="H4" s="4"/>
      <c r="I4" s="4"/>
      <c r="J4" s="19"/>
      <c r="K4" s="19"/>
      <c r="L4" s="19"/>
    </row>
    <row r="5" spans="2:12" ht="15">
      <c r="B5" s="97" t="s">
        <v>0</v>
      </c>
      <c r="C5" s="173" t="s">
        <v>167</v>
      </c>
      <c r="D5" s="173"/>
      <c r="E5" s="173"/>
      <c r="F5" s="173"/>
      <c r="G5" s="173"/>
      <c r="H5" s="173"/>
      <c r="I5" s="173"/>
      <c r="J5" s="14"/>
      <c r="K5" s="15"/>
      <c r="L5" s="15"/>
    </row>
    <row r="6" spans="2:12" ht="15">
      <c r="B6" s="97" t="s">
        <v>16</v>
      </c>
      <c r="C6" s="173" t="s">
        <v>168</v>
      </c>
      <c r="D6" s="173"/>
      <c r="E6" s="173"/>
      <c r="F6" s="173"/>
      <c r="G6" s="173"/>
      <c r="H6" s="173"/>
      <c r="I6" s="173"/>
      <c r="J6" s="16"/>
      <c r="K6" s="15"/>
      <c r="L6" s="15"/>
    </row>
    <row r="7" spans="2:12" ht="15">
      <c r="B7" s="97" t="s">
        <v>17</v>
      </c>
      <c r="C7" s="173" t="s">
        <v>169</v>
      </c>
      <c r="D7" s="173"/>
      <c r="E7" s="173"/>
      <c r="F7" s="173"/>
      <c r="G7" s="173"/>
      <c r="H7" s="173"/>
      <c r="I7" s="173"/>
      <c r="J7" s="16"/>
      <c r="K7" s="15"/>
      <c r="L7" s="15"/>
    </row>
    <row r="8" spans="2:12" ht="15">
      <c r="B8" s="97" t="s">
        <v>59</v>
      </c>
      <c r="C8" s="173" t="s">
        <v>170</v>
      </c>
      <c r="D8" s="173"/>
      <c r="E8" s="173"/>
      <c r="F8" s="173"/>
      <c r="G8" s="173"/>
      <c r="H8" s="173"/>
      <c r="I8" s="173"/>
      <c r="J8" s="17"/>
      <c r="K8" s="15"/>
      <c r="L8" s="15"/>
    </row>
    <row r="9" spans="14:15" ht="15">
      <c r="N9" s="172" t="s">
        <v>68</v>
      </c>
      <c r="O9" s="172"/>
    </row>
    <row r="10" spans="2:15" ht="15">
      <c r="B10" s="175" t="s">
        <v>41</v>
      </c>
      <c r="C10" s="175" t="s">
        <v>238</v>
      </c>
      <c r="D10" s="171">
        <v>2012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5" t="s">
        <v>39</v>
      </c>
      <c r="O10" s="175"/>
    </row>
    <row r="11" spans="2:15" ht="15">
      <c r="B11" s="175"/>
      <c r="C11" s="175"/>
      <c r="D11" s="171" t="s">
        <v>46</v>
      </c>
      <c r="E11" s="171"/>
      <c r="F11" s="171"/>
      <c r="G11" s="171"/>
      <c r="H11" s="171"/>
      <c r="I11" s="171" t="s">
        <v>47</v>
      </c>
      <c r="J11" s="171"/>
      <c r="K11" s="171"/>
      <c r="L11" s="171"/>
      <c r="M11" s="171"/>
      <c r="N11" s="175"/>
      <c r="O11" s="175"/>
    </row>
    <row r="12" spans="2:15" ht="15">
      <c r="B12" s="175"/>
      <c r="C12" s="175"/>
      <c r="D12" s="76" t="s">
        <v>40</v>
      </c>
      <c r="E12" s="76" t="s">
        <v>42</v>
      </c>
      <c r="F12" s="76" t="s">
        <v>43</v>
      </c>
      <c r="G12" s="76" t="s">
        <v>44</v>
      </c>
      <c r="H12" s="76" t="s">
        <v>45</v>
      </c>
      <c r="I12" s="76" t="s">
        <v>40</v>
      </c>
      <c r="J12" s="76" t="s">
        <v>42</v>
      </c>
      <c r="K12" s="76" t="s">
        <v>43</v>
      </c>
      <c r="L12" s="76" t="s">
        <v>44</v>
      </c>
      <c r="M12" s="76" t="s">
        <v>45</v>
      </c>
      <c r="N12" s="175"/>
      <c r="O12" s="175"/>
    </row>
    <row r="13" spans="2:15" ht="38.25" customHeight="1">
      <c r="B13" s="18" t="s">
        <v>40</v>
      </c>
      <c r="C13" s="78">
        <f>C14</f>
        <v>208.69</v>
      </c>
      <c r="D13" s="78"/>
      <c r="E13" s="78"/>
      <c r="F13" s="78"/>
      <c r="G13" s="78">
        <v>0</v>
      </c>
      <c r="H13" s="78"/>
      <c r="I13" s="78"/>
      <c r="J13" s="78"/>
      <c r="K13" s="78"/>
      <c r="L13" s="107"/>
      <c r="M13" s="107"/>
      <c r="N13" s="174" t="s">
        <v>173</v>
      </c>
      <c r="O13" s="174"/>
    </row>
    <row r="14" spans="2:15" ht="45">
      <c r="B14" s="79" t="s">
        <v>174</v>
      </c>
      <c r="C14" s="78">
        <v>208.69</v>
      </c>
      <c r="D14" s="78"/>
      <c r="E14" s="78"/>
      <c r="F14" s="78"/>
      <c r="G14" s="78">
        <v>0</v>
      </c>
      <c r="H14" s="78"/>
      <c r="I14" s="78"/>
      <c r="J14" s="78"/>
      <c r="K14" s="78"/>
      <c r="L14" s="107"/>
      <c r="M14" s="107"/>
      <c r="N14" s="174" t="s">
        <v>173</v>
      </c>
      <c r="O14" s="174"/>
    </row>
    <row r="15" spans="2:15" ht="15" hidden="1">
      <c r="B15" s="18" t="s">
        <v>67</v>
      </c>
      <c r="C15" s="18"/>
      <c r="D15" s="78"/>
      <c r="E15" s="78"/>
      <c r="F15" s="78"/>
      <c r="G15" s="78"/>
      <c r="H15" s="78"/>
      <c r="I15" s="78"/>
      <c r="J15" s="78"/>
      <c r="K15" s="78"/>
      <c r="L15" s="107"/>
      <c r="M15" s="107"/>
      <c r="N15" s="171"/>
      <c r="O15" s="171"/>
    </row>
    <row r="16" spans="2:15" ht="15" hidden="1">
      <c r="B16" s="18" t="s">
        <v>66</v>
      </c>
      <c r="C16" s="18"/>
      <c r="D16" s="78"/>
      <c r="E16" s="78"/>
      <c r="F16" s="78"/>
      <c r="G16" s="78"/>
      <c r="H16" s="78"/>
      <c r="I16" s="78"/>
      <c r="J16" s="78"/>
      <c r="K16" s="78"/>
      <c r="L16" s="107"/>
      <c r="M16" s="107"/>
      <c r="N16" s="171"/>
      <c r="O16" s="171"/>
    </row>
  </sheetData>
  <sheetProtection/>
  <mergeCells count="16"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B17" sqref="B17:D18"/>
    </sheetView>
  </sheetViews>
  <sheetFormatPr defaultColWidth="9.140625" defaultRowHeight="15"/>
  <cols>
    <col min="1" max="1" width="5.28125" style="0" customWidth="1"/>
    <col min="2" max="2" width="40.00390625" style="0" customWidth="1"/>
    <col min="4" max="4" width="27.8515625" style="0" customWidth="1"/>
  </cols>
  <sheetData>
    <row r="1" ht="15">
      <c r="D1" s="22" t="s">
        <v>240</v>
      </c>
    </row>
    <row r="3" spans="1:4" ht="66.75" customHeight="1">
      <c r="A3" s="176" t="s">
        <v>241</v>
      </c>
      <c r="B3" s="176"/>
      <c r="C3" s="176"/>
      <c r="D3" s="176"/>
    </row>
    <row r="4" spans="1:4" ht="30" customHeight="1">
      <c r="A4" s="177" t="s">
        <v>242</v>
      </c>
      <c r="B4" s="177"/>
      <c r="C4" s="177"/>
      <c r="D4" s="177"/>
    </row>
    <row r="5" spans="1:4" ht="28.5">
      <c r="A5" s="178" t="s">
        <v>243</v>
      </c>
      <c r="B5" s="178" t="s">
        <v>2</v>
      </c>
      <c r="C5" s="179" t="s">
        <v>244</v>
      </c>
      <c r="D5" s="179"/>
    </row>
    <row r="6" spans="1:4" ht="12" customHeight="1">
      <c r="A6" s="180">
        <v>1</v>
      </c>
      <c r="B6" s="180">
        <v>2</v>
      </c>
      <c r="C6" s="181">
        <v>3</v>
      </c>
      <c r="D6" s="181"/>
    </row>
    <row r="7" spans="1:4" ht="56.25" customHeight="1">
      <c r="A7" s="178">
        <v>1</v>
      </c>
      <c r="B7" s="182" t="s">
        <v>245</v>
      </c>
      <c r="C7" s="183" t="s">
        <v>246</v>
      </c>
      <c r="D7" s="184"/>
    </row>
    <row r="8" spans="1:4" ht="47.25" customHeight="1">
      <c r="A8" s="178">
        <v>2</v>
      </c>
      <c r="B8" s="182" t="s">
        <v>247</v>
      </c>
      <c r="C8" s="185" t="s">
        <v>248</v>
      </c>
      <c r="D8" s="185"/>
    </row>
    <row r="9" spans="1:4" ht="48" customHeight="1">
      <c r="A9" s="178">
        <v>3</v>
      </c>
      <c r="B9" s="182" t="s">
        <v>249</v>
      </c>
      <c r="C9" s="185" t="s">
        <v>248</v>
      </c>
      <c r="D9" s="185"/>
    </row>
    <row r="10" spans="1:4" ht="48.75" customHeight="1">
      <c r="A10" s="178">
        <v>4</v>
      </c>
      <c r="B10" s="182" t="s">
        <v>250</v>
      </c>
      <c r="C10" s="185" t="s">
        <v>248</v>
      </c>
      <c r="D10" s="185"/>
    </row>
    <row r="11" spans="1:4" ht="33.75" customHeight="1">
      <c r="A11" s="178">
        <v>5</v>
      </c>
      <c r="B11" s="182" t="s">
        <v>251</v>
      </c>
      <c r="C11" s="185">
        <v>0.7</v>
      </c>
      <c r="D11" s="185"/>
    </row>
    <row r="12" spans="1:4" ht="42" customHeight="1">
      <c r="A12" s="178">
        <v>6</v>
      </c>
      <c r="B12" s="182" t="s">
        <v>252</v>
      </c>
      <c r="C12" s="185" t="s">
        <v>253</v>
      </c>
      <c r="D12" s="185"/>
    </row>
    <row r="13" spans="1:4" ht="15">
      <c r="A13" s="27"/>
      <c r="B13" s="27"/>
      <c r="C13" s="27"/>
      <c r="D13" s="27"/>
    </row>
    <row r="14" spans="1:4" ht="38.25" customHeight="1">
      <c r="A14" s="186" t="s">
        <v>254</v>
      </c>
      <c r="B14" s="186"/>
      <c r="C14" s="186"/>
      <c r="D14" s="186"/>
    </row>
    <row r="15" spans="1:4" ht="45" customHeight="1">
      <c r="A15" s="186" t="s">
        <v>255</v>
      </c>
      <c r="B15" s="186"/>
      <c r="C15" s="186"/>
      <c r="D15" s="186"/>
    </row>
    <row r="16" ht="15.75">
      <c r="A16" s="187"/>
    </row>
    <row r="17" spans="2:4" ht="15">
      <c r="B17" t="s">
        <v>256</v>
      </c>
      <c r="D17" t="s">
        <v>257</v>
      </c>
    </row>
    <row r="18" spans="2:4" ht="15">
      <c r="B18" t="s">
        <v>258</v>
      </c>
      <c r="D18" t="s">
        <v>259</v>
      </c>
    </row>
  </sheetData>
  <mergeCells count="13">
    <mergeCell ref="A3:D3"/>
    <mergeCell ref="C11:D11"/>
    <mergeCell ref="C5:D5"/>
    <mergeCell ref="C6:D6"/>
    <mergeCell ref="C7:D7"/>
    <mergeCell ref="C8:D8"/>
    <mergeCell ref="A4:B4"/>
    <mergeCell ref="C4:D4"/>
    <mergeCell ref="C9:D9"/>
    <mergeCell ref="C10:D10"/>
    <mergeCell ref="A14:D14"/>
    <mergeCell ref="A15:D15"/>
    <mergeCell ref="C12:D12"/>
  </mergeCells>
  <hyperlinks>
    <hyperlink ref="B11" location="sub_905" display="sub_905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Елисеев</cp:lastModifiedBy>
  <cp:lastPrinted>2012-01-11T09:37:32Z</cp:lastPrinted>
  <dcterms:created xsi:type="dcterms:W3CDTF">2010-02-15T13:42:22Z</dcterms:created>
  <dcterms:modified xsi:type="dcterms:W3CDTF">2012-07-17T04:06:15Z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